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ПК1115061" sheetId="1" r:id="rId1"/>
  </sheets>
  <definedNames>
    <definedName name="_xlnm.Print_Area" localSheetId="0">'КПК1115061'!$A$1:$BM$161</definedName>
  </definedNames>
  <calcPr fullCalcOnLoad="1"/>
</workbook>
</file>

<file path=xl/sharedStrings.xml><?xml version="1.0" encoding="utf-8"?>
<sst xmlns="http://schemas.openxmlformats.org/spreadsheetml/2006/main" count="344" uniqueCount="170">
  <si>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</si>
  <si>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</si>
  <si>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</si>
  <si>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</si>
  <si>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</si>
  <si>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</si>
  <si>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</si>
  <si>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</si>
  <si>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</si>
  <si>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</si>
  <si>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</si>
  <si>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</si>
  <si>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</si>
  <si>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</si>
  <si>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</si>
  <si>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</si>
  <si>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</si>
  <si>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</si>
  <si>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</si>
  <si>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</si>
  <si>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</si>
  <si>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</si>
  <si>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</si>
  <si>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</si>
  <si>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</si>
  <si>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</si>
  <si>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</si>
  <si>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</si>
  <si>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</si>
  <si>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</si>
  <si>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</si>
  <si>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</si>
  <si>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</si>
  <si>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</si>
  <si>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</si>
  <si>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</si>
  <si>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</si>
  <si>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</si>
  <si>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</si>
  <si>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</si>
  <si>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</si>
  <si>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</si>
  <si>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</si>
  <si>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</si>
  <si>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</si>
  <si>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</si>
  <si>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</si>
  <si>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</si>
  <si>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</si>
  <si>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</si>
  <si>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</si>
  <si>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</si>
  <si>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</si>
  <si>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</si>
  <si>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</si>
  <si>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</si>
  <si>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</si>
  <si>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</si>
  <si>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</si>
  <si>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</si>
  <si>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</si>
  <si>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Погашення кредиторської заборгованості минулих періодів</t>
  </si>
  <si>
    <t>Затрат</t>
  </si>
  <si>
    <t>од.</t>
  </si>
  <si>
    <t>Обсяг кредиторської заборгованості за минулі періоди</t>
  </si>
  <si>
    <t>грн.</t>
  </si>
  <si>
    <t>Продукту</t>
  </si>
  <si>
    <t>Обсяг кредиторської заборгованості, погашеної у звітному періоді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</si>
  <si>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</si>
  <si>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</si>
  <si>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</si>
  <si>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</si>
  <si>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</si>
  <si>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</si>
  <si>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</si>
  <si>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</si>
  <si>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</si>
  <si>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1110000</t>
  </si>
  <si>
    <t>0810</t>
  </si>
  <si>
    <t>Штатний розпис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</si>
  <si>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</si>
  <si>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</si>
  <si>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(газонокаосарки, бойлер, ліса 3-х секційні, компресор, каток для трактора, електротабло)</t>
  </si>
  <si>
    <t>Забезпечення діяльності місцевих центрів фізичного здоров’я "Спорт для всіх"</t>
  </si>
  <si>
    <t>Придбання предметів довгострокового користування</t>
  </si>
  <si>
    <t>Програма енергозбереження та енергоефективності Комунального закладу Міського центру фізичного здоров’я "Спорт для всіх" Ніжинської міської ради на 2017-2020 р.</t>
  </si>
  <si>
    <t>Міська програма з забезпечення пожежної безпеки м. Ніжина на 2019 рік</t>
  </si>
  <si>
    <t>кількість місцевих ЦФЗН `Спорт для всіх`, од.</t>
  </si>
  <si>
    <t>мережа</t>
  </si>
  <si>
    <t>кількість штатних працівників ЦФЗН `Спорт для всіх`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</si>
  <si>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</si>
  <si>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</si>
  <si>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Звіт про заборгованість за бюджетними коштами на 01.01.2019 року (форма  7м річна)</t>
  </si>
  <si>
    <t>видатки на закупівлю обладнання</t>
  </si>
  <si>
    <t>кошторис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</si>
  <si>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</si>
  <si>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Звіти, план заходів на 2019 рік</t>
  </si>
  <si>
    <t>кількість обладнання</t>
  </si>
  <si>
    <t>потреба</t>
  </si>
  <si>
    <t>середні витрати на утримання одного ЦФЗН `Спорт для всіх`, грн</t>
  </si>
  <si>
    <t>Кошторис без кредиторської заборгованості/ кількість місцевих ЦФЗН `Спорт для всіх`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</si>
  <si>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</si>
  <si>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 кількість штатних працівників ЦФЗН `Спорт для всіх`/12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</si>
  <si>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</si>
  <si>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</si>
  <si>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</si>
  <si>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план заходів/ фактична кількість заходів попереднього року)*100-100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</si>
  <si>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</si>
  <si>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2019 р./звіт 2018р.)*100-100</t>
  </si>
  <si>
    <t>відсоток погашеної кредиторської заборгованості</t>
  </si>
  <si>
    <t>обсяг кредиторської заборгованості на 01.01.2019р./обсяг кредиторської заборгованості, погашеної в 2019р.*100</t>
  </si>
  <si>
    <t>динаміка обсягу придбання обладнання</t>
  </si>
  <si>
    <t>Створення умов для залучення широких верств населення до занять фізичною культурою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</si>
  <si>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</si>
  <si>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</si>
  <si>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Відділу з питань фізичної культури та спорту Ніжинської міської ради </t>
  </si>
  <si>
    <t xml:space="preserve">Відділ з питань фізичної культури та спорту Ніжинської міської ради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</si>
  <si>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</si>
  <si>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 xml:space="preserve">Керівник установи головного  розпорядника бюджетних коштів </t>
  </si>
  <si>
    <t>П.В.Глушко</t>
  </si>
  <si>
    <t>середні витрати на закупівлю обладнання</t>
  </si>
  <si>
    <t>людино-день</t>
  </si>
  <si>
    <t xml:space="preserve">Фізкультурно - оздоровчі заходи </t>
  </si>
  <si>
    <t xml:space="preserve">катання на конзанах 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</si>
  <si>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</si>
  <si>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</si>
  <si>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</si>
  <si>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</si>
  <si>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</si>
  <si>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</si>
  <si>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</si>
  <si>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</si>
  <si>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</si>
  <si>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</si>
  <si>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</si>
  <si>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План асигнувань на відповідні заходи/ кількість фізкультурно-масових заходів (10/2)</t>
  </si>
  <si>
    <t>План асигнувань на відповідні заходи/ кількість фізкультурно-масових заходів(400/1)</t>
  </si>
  <si>
    <t>План асигнувань на відповідні заходи/ кількість фізкультурно-масових заходів(0/1)</t>
  </si>
  <si>
    <t>План асигнувань на відповідні заходи/ кількість фізкультурно-масових заходів(500/2)</t>
  </si>
  <si>
    <t>План асигнувань на відповідні заходи/ кількість фізкультурно-масових заходів(120/1)</t>
  </si>
  <si>
    <t>План асигнувань на відповідні заходи/ кількість фізкультурно-масових заходів(1000/1)</t>
  </si>
  <si>
    <t>План асигнувань на відповідні заходи/ кількість фізкультурно-масових заходів(1900/3)</t>
  </si>
  <si>
    <t>План асигнувань на відповідні заходи/ кількість фізкультурно-масових заходів(800/2)</t>
  </si>
  <si>
    <t>План асигнувань на відповідні заходи /  кількість людино-днів проведення фізкультурно-масових заходів(10/90)</t>
  </si>
  <si>
    <t>План асигнувань на відповідні заходи /  кількість людино-днів проведення фізкультурно-масових заходів(400/40)</t>
  </si>
  <si>
    <t>План асигнувань на відповідні заходи /  кількість людино-днів проведення фізкультурно-масових заходів(500/15)</t>
  </si>
  <si>
    <t>План асигнувань на відповідні заходи /  кількість людино-днів проведення фізкультурно-масових заходів(0/40)</t>
  </si>
  <si>
    <t>План асигнувань на відповідні заходи /  кількість людино-днів проведення фізкультурно-масових заходів(120/24)</t>
  </si>
  <si>
    <t>План асигнувань на відповідні заходи /  кількість людино-днів проведення фізкультурно-масових заходів(1000/50)</t>
  </si>
  <si>
    <t>План асигнувань на відповідні заходи /  кількість людино-днів проведення фізкультурно-масових заходів(1900/105)</t>
  </si>
  <si>
    <t>План асигнувань на відповідні заходи /  кількість людино-днів проведення фізкультурно-масових заходів(1000/40)</t>
  </si>
  <si>
    <t>План асигнувань на відповідні заходи /  кількість людино-днів проведення фізкультурно-масових заходів(800/45)</t>
  </si>
  <si>
    <t>План асигнувань на відповідні заходи/ кількість фізкультурно-масових заходів(14200/33)</t>
  </si>
  <si>
    <t>кількість фізкультурно-масових заходів (у розрізі їх видів), що проводяться ЦФЗН `Спорт для всіх`, в т.ч. регіональні</t>
  </si>
  <si>
    <t xml:space="preserve">шахмати </t>
  </si>
  <si>
    <t>План асигнувань на відповідні заходи/ кількість фізкультурно-масових заходів(3400/11)</t>
  </si>
  <si>
    <t>План асигнувань на відповідні заходи/ кількість фізкультурно-масових заходів(1550/3)</t>
  </si>
  <si>
    <t>План асигнувань на відповідні заходи/ кількість фізкультурно-масових заходів(1020/2)</t>
  </si>
  <si>
    <t>План асигнувань на відповідні заходи/ кількість фізкультурно-масових заходів(2000/2)</t>
  </si>
  <si>
    <t>План асигнувань на відповідні заходи/ кількість фізкультурно-масових заходів(500/1)</t>
  </si>
  <si>
    <t>План асигнувань на відповідні заходи /  кількість людино-днів проведення фізкультурно-масових заходів(14200/1228)</t>
  </si>
  <si>
    <t>План асигнувань на відповідні заходи /  кількість людино-днів проведення фізкультурно-масових заходів(3400/306)</t>
  </si>
  <si>
    <t>План асигнувань на відповідні заходи /  кількість людино-днів проведення фізкультурно-масових заходів(1550/100)</t>
  </si>
  <si>
    <t>План асигнувань на відповідні заходи /  кількість людино-днів проведення фізкультурно-масових заходів(1020/44)</t>
  </si>
  <si>
    <t>План асигнувань на відповідні заходи /  кількість людино-днів проведення фізкультурно-масових заходів(2000/313)</t>
  </si>
  <si>
    <t>План асигнувань на відповідні заходи /  кількість людино-днів проведення фізкультурно-масових заходів(500/16)</t>
  </si>
  <si>
    <t>розрахунок (касові видатки 55429на звітній період/плановий обсяг видатків (143429)*100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</si>
  <si>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 , Рішення Ніжинської міської ради від 16.01.2019 року № 6-50/2019, Рішення Ніжинської міської ради від 16.01.2019 року № 7-50/2019, Рішення Ніжинської міської ради 7 скликання від 27.03.2019 року № 7-53/2019, Рішення Ніжинської міської ради 7 скликання від 26.05.2019 року № 5-56/2019, Рішення Ніжинської міської ради 7 скликання від 07.08.2019 року № 5-58/2019, Рішення Ніжинської міської ради 7 Скликання від 25.09.2019 року №10-60/2019,Рішення Ніжинської міської ради 7 скликання від 23.10.2019 року 10-62/2019.</t>
  </si>
  <si>
    <r>
      <t>ро</t>
    </r>
    <r>
      <rPr>
        <sz val="10"/>
        <color indexed="8"/>
        <rFont val="Times New Roman"/>
        <family val="1"/>
      </rPr>
      <t>зрахунок (143429</t>
    </r>
    <r>
      <rPr>
        <sz val="10"/>
        <rFont val="Times New Roman"/>
        <family val="1"/>
      </rPr>
      <t xml:space="preserve"> видатки спеціального фонду /кількість обладнання 8)</t>
    </r>
  </si>
  <si>
    <t xml:space="preserve">  "01" листопада 2019 року № 11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</si>
</sst>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justify" vertical="top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1"/>
  <sheetViews>
    <sheetView tabSelected="1" zoomScale="75" zoomScaleNormal="75" zoomScaleSheetLayoutView="100" zoomScalePageLayoutView="0" workbookViewId="0" topLeftCell="A1">
      <selection activeCell="W6" sqref="W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40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0" t="s">
        <v>115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41:64" ht="12.75">
      <c r="AO5" s="101" t="s">
        <v>24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15.75" customHeight="1">
      <c r="AO7" s="98" t="s">
        <v>169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64" ht="15.75" customHeight="1">
      <c r="A10" s="100" t="s">
        <v>25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>
      <c r="A11" s="100" t="s">
        <v>76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27.75" customHeight="1">
      <c r="A13" s="95" t="s">
        <v>59</v>
      </c>
      <c r="B13" s="95"/>
      <c r="C13" s="3"/>
      <c r="D13" s="96" t="s">
        <v>71</v>
      </c>
      <c r="E13" s="97"/>
      <c r="F13" s="97"/>
      <c r="G13" s="97"/>
      <c r="H13" s="97"/>
      <c r="I13" s="97"/>
      <c r="J13" s="97"/>
      <c r="K13" s="3"/>
      <c r="L13" s="88" t="s">
        <v>116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4"/>
      <c r="B14" s="4"/>
      <c r="C14" s="4"/>
      <c r="D14" s="93" t="s">
        <v>41</v>
      </c>
      <c r="E14" s="93"/>
      <c r="F14" s="93"/>
      <c r="G14" s="93"/>
      <c r="H14" s="93"/>
      <c r="I14" s="93"/>
      <c r="J14" s="93"/>
      <c r="K14" s="4"/>
      <c r="L14" s="94" t="s">
        <v>2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27.75" customHeight="1">
      <c r="A16" s="95" t="s">
        <v>8</v>
      </c>
      <c r="B16" s="95"/>
      <c r="C16" s="3"/>
      <c r="D16" s="96" t="s">
        <v>77</v>
      </c>
      <c r="E16" s="97"/>
      <c r="F16" s="97"/>
      <c r="G16" s="97"/>
      <c r="H16" s="97"/>
      <c r="I16" s="97"/>
      <c r="J16" s="97"/>
      <c r="K16" s="3"/>
      <c r="L16" s="88" t="s">
        <v>116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ht="15.75" customHeight="1">
      <c r="A17" s="4"/>
      <c r="B17" s="4"/>
      <c r="C17" s="4"/>
      <c r="D17" s="93" t="s">
        <v>41</v>
      </c>
      <c r="E17" s="93"/>
      <c r="F17" s="93"/>
      <c r="G17" s="93"/>
      <c r="H17" s="93"/>
      <c r="I17" s="93"/>
      <c r="J17" s="93"/>
      <c r="K17" s="4"/>
      <c r="L17" s="94" t="s">
        <v>3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64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30.75" customHeight="1">
      <c r="A19" s="95" t="s">
        <v>60</v>
      </c>
      <c r="B19" s="95"/>
      <c r="C19" s="3"/>
      <c r="D19" s="96" t="s">
        <v>113</v>
      </c>
      <c r="E19" s="97"/>
      <c r="F19" s="97"/>
      <c r="G19" s="97"/>
      <c r="H19" s="97"/>
      <c r="I19" s="97"/>
      <c r="J19" s="97"/>
      <c r="K19" s="3"/>
      <c r="L19" s="96" t="s">
        <v>78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88" t="s">
        <v>114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64" ht="19.5" customHeight="1">
      <c r="A20" s="4"/>
      <c r="B20" s="4"/>
      <c r="C20" s="4"/>
      <c r="D20" s="73" t="s">
        <v>41</v>
      </c>
      <c r="E20" s="73"/>
      <c r="F20" s="73"/>
      <c r="G20" s="73"/>
      <c r="H20" s="73"/>
      <c r="I20" s="73"/>
      <c r="J20" s="73"/>
      <c r="K20" s="4"/>
      <c r="L20" s="94" t="s">
        <v>26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4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0">
        <v>2016100</v>
      </c>
      <c r="V22" s="90"/>
      <c r="W22" s="90"/>
      <c r="X22" s="90"/>
      <c r="Y22" s="90"/>
      <c r="Z22" s="90"/>
      <c r="AA22" s="90"/>
      <c r="AB22" s="90"/>
      <c r="AC22" s="90"/>
      <c r="AD22" s="90"/>
      <c r="AE22" s="92" t="s">
        <v>57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0">
        <v>1803271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57" t="s">
        <v>28</v>
      </c>
      <c r="BE22" s="57"/>
      <c r="BF22" s="57"/>
      <c r="BG22" s="57"/>
      <c r="BH22" s="57"/>
      <c r="BI22" s="57"/>
      <c r="BJ22" s="57"/>
      <c r="BK22" s="57"/>
      <c r="BL22" s="57"/>
    </row>
    <row r="23" spans="1:64" ht="24.75" customHeight="1">
      <c r="A23" s="57" t="s">
        <v>27</v>
      </c>
      <c r="B23" s="57"/>
      <c r="C23" s="57"/>
      <c r="D23" s="57"/>
      <c r="E23" s="57"/>
      <c r="F23" s="57"/>
      <c r="G23" s="57"/>
      <c r="H23" s="57"/>
      <c r="I23" s="90">
        <v>212829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57" t="s">
        <v>29</v>
      </c>
      <c r="U23" s="57"/>
      <c r="V23" s="57"/>
      <c r="W23" s="57"/>
      <c r="X23" s="7"/>
      <c r="Y23" s="7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9"/>
      <c r="AO23" s="9"/>
      <c r="AP23" s="9"/>
      <c r="AQ23" s="9"/>
      <c r="AR23" s="9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9"/>
      <c r="BE23" s="9"/>
      <c r="BF23" s="9"/>
      <c r="BG23" s="9"/>
      <c r="BH23" s="9"/>
      <c r="BI23" s="9"/>
      <c r="BJ23" s="4"/>
      <c r="BK23" s="4"/>
      <c r="BL23" s="4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9"/>
      <c r="AO24" s="9"/>
      <c r="AP24" s="9"/>
      <c r="AQ24" s="9"/>
      <c r="AR24" s="9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9"/>
      <c r="BE24" s="9"/>
      <c r="BF24" s="9"/>
      <c r="BG24" s="9"/>
      <c r="BH24" s="9"/>
      <c r="BI24" s="9"/>
      <c r="BJ24" s="4"/>
      <c r="BK24" s="4"/>
      <c r="BL24" s="4"/>
    </row>
    <row r="25" spans="1:64" ht="15.75" customHeight="1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02.75" customHeight="1">
      <c r="A26" s="89" t="s">
        <v>167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.75" customHeight="1">
      <c r="A28" s="57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27.75" customHeight="1">
      <c r="A29" s="84" t="s">
        <v>33</v>
      </c>
      <c r="B29" s="84"/>
      <c r="C29" s="84"/>
      <c r="D29" s="84"/>
      <c r="E29" s="84"/>
      <c r="F29" s="84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64" ht="15.75" hidden="1">
      <c r="A30" s="48">
        <v>1</v>
      </c>
      <c r="B30" s="48"/>
      <c r="C30" s="48"/>
      <c r="D30" s="48"/>
      <c r="E30" s="48"/>
      <c r="F30" s="48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customHeight="1" hidden="1">
      <c r="A31" s="28" t="s">
        <v>38</v>
      </c>
      <c r="B31" s="28"/>
      <c r="C31" s="28"/>
      <c r="D31" s="28"/>
      <c r="E31" s="28"/>
      <c r="F31" s="28"/>
      <c r="G31" s="66" t="s">
        <v>11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55</v>
      </c>
    </row>
    <row r="32" spans="1:79" ht="12.75">
      <c r="A32" s="28"/>
      <c r="B32" s="28"/>
      <c r="C32" s="28"/>
      <c r="D32" s="28"/>
      <c r="E32" s="28"/>
      <c r="F32" s="28"/>
      <c r="G32" s="38" t="s">
        <v>117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54</v>
      </c>
    </row>
    <row r="33" spans="1:64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.75" customHeight="1">
      <c r="A34" s="57" t="s">
        <v>44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64" ht="15.75" customHeight="1">
      <c r="A35" s="88" t="s">
        <v>112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5.75" customHeight="1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ht="27.75" customHeight="1">
      <c r="A38" s="84" t="s">
        <v>33</v>
      </c>
      <c r="B38" s="84"/>
      <c r="C38" s="84"/>
      <c r="D38" s="84"/>
      <c r="E38" s="84"/>
      <c r="F38" s="84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64" ht="15.75" hidden="1">
      <c r="A39" s="48">
        <v>1</v>
      </c>
      <c r="B39" s="48"/>
      <c r="C39" s="48"/>
      <c r="D39" s="48"/>
      <c r="E39" s="48"/>
      <c r="F39" s="48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customHeight="1" hidden="1">
      <c r="A40" s="28" t="s">
        <v>10</v>
      </c>
      <c r="B40" s="28"/>
      <c r="C40" s="28"/>
      <c r="D40" s="28"/>
      <c r="E40" s="28"/>
      <c r="F40" s="28"/>
      <c r="G40" s="66" t="s">
        <v>11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54" t="s">
        <v>80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16</v>
      </c>
    </row>
    <row r="42" spans="1:64" ht="12.75" customHeight="1">
      <c r="A42" s="28">
        <v>2</v>
      </c>
      <c r="B42" s="28"/>
      <c r="C42" s="28"/>
      <c r="D42" s="28"/>
      <c r="E42" s="28"/>
      <c r="F42" s="28"/>
      <c r="G42" s="54" t="s">
        <v>81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ht="12.75" customHeight="1">
      <c r="A43" s="28">
        <v>3</v>
      </c>
      <c r="B43" s="28"/>
      <c r="C43" s="28"/>
      <c r="D43" s="28"/>
      <c r="E43" s="28"/>
      <c r="F43" s="28"/>
      <c r="G43" s="54" t="s">
        <v>82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 customHeight="1">
      <c r="A45" s="57" t="s">
        <v>47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" customHeight="1">
      <c r="A46" s="52" t="s">
        <v>75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4"/>
      <c r="BB46" s="14"/>
      <c r="BC46" s="14"/>
      <c r="BD46" s="14"/>
      <c r="BE46" s="14"/>
      <c r="BF46" s="14"/>
      <c r="BG46" s="14"/>
      <c r="BH46" s="14"/>
      <c r="BI46" s="15"/>
      <c r="BJ46" s="15"/>
      <c r="BK46" s="15"/>
      <c r="BL46" s="15"/>
    </row>
    <row r="47" spans="1:60" ht="15.75" customHeight="1">
      <c r="A47" s="48" t="s">
        <v>33</v>
      </c>
      <c r="B47" s="48"/>
      <c r="C47" s="48"/>
      <c r="D47" s="72" t="s">
        <v>31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48" t="s">
        <v>34</v>
      </c>
      <c r="AD47" s="48"/>
      <c r="AE47" s="48"/>
      <c r="AF47" s="48"/>
      <c r="AG47" s="48"/>
      <c r="AH47" s="48"/>
      <c r="AI47" s="48"/>
      <c r="AJ47" s="48"/>
      <c r="AK47" s="48" t="s">
        <v>35</v>
      </c>
      <c r="AL47" s="48"/>
      <c r="AM47" s="48"/>
      <c r="AN47" s="48"/>
      <c r="AO47" s="48"/>
      <c r="AP47" s="48"/>
      <c r="AQ47" s="48"/>
      <c r="AR47" s="48"/>
      <c r="AS47" s="48" t="s">
        <v>32</v>
      </c>
      <c r="AT47" s="48"/>
      <c r="AU47" s="48"/>
      <c r="AV47" s="48"/>
      <c r="AW47" s="48"/>
      <c r="AX47" s="48"/>
      <c r="AY47" s="48"/>
      <c r="AZ47" s="48"/>
      <c r="BA47" s="16"/>
      <c r="BB47" s="16"/>
      <c r="BC47" s="16"/>
      <c r="BD47" s="16"/>
      <c r="BE47" s="16"/>
      <c r="BF47" s="16"/>
      <c r="BG47" s="16"/>
      <c r="BH47" s="16"/>
    </row>
    <row r="48" spans="1:60" ht="28.5" customHeight="1">
      <c r="A48" s="48"/>
      <c r="B48" s="48"/>
      <c r="C48" s="48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16"/>
      <c r="BB48" s="16"/>
      <c r="BC48" s="16"/>
      <c r="BD48" s="16"/>
      <c r="BE48" s="16"/>
      <c r="BF48" s="16"/>
      <c r="BG48" s="16"/>
      <c r="BH48" s="16"/>
    </row>
    <row r="49" spans="1:60" ht="15.75">
      <c r="A49" s="48">
        <v>1</v>
      </c>
      <c r="B49" s="48"/>
      <c r="C49" s="48"/>
      <c r="D49" s="49">
        <v>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8">
        <v>3</v>
      </c>
      <c r="AD49" s="48"/>
      <c r="AE49" s="48"/>
      <c r="AF49" s="48"/>
      <c r="AG49" s="48"/>
      <c r="AH49" s="48"/>
      <c r="AI49" s="48"/>
      <c r="AJ49" s="48"/>
      <c r="AK49" s="48">
        <v>4</v>
      </c>
      <c r="AL49" s="48"/>
      <c r="AM49" s="48"/>
      <c r="AN49" s="48"/>
      <c r="AO49" s="48"/>
      <c r="AP49" s="48"/>
      <c r="AQ49" s="48"/>
      <c r="AR49" s="48"/>
      <c r="AS49" s="48">
        <v>5</v>
      </c>
      <c r="AT49" s="48"/>
      <c r="AU49" s="48"/>
      <c r="AV49" s="48"/>
      <c r="AW49" s="48"/>
      <c r="AX49" s="48"/>
      <c r="AY49" s="48"/>
      <c r="AZ49" s="48"/>
      <c r="BA49" s="16"/>
      <c r="BB49" s="16"/>
      <c r="BC49" s="16"/>
      <c r="BD49" s="16"/>
      <c r="BE49" s="16"/>
      <c r="BF49" s="16"/>
      <c r="BG49" s="16"/>
      <c r="BH49" s="16"/>
    </row>
    <row r="50" spans="1:79" s="19" customFormat="1" ht="12.75" customHeight="1" hidden="1">
      <c r="A50" s="28" t="s">
        <v>10</v>
      </c>
      <c r="B50" s="28"/>
      <c r="C50" s="28"/>
      <c r="D50" s="79" t="s">
        <v>11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53" t="s">
        <v>12</v>
      </c>
      <c r="AD50" s="53"/>
      <c r="AE50" s="53"/>
      <c r="AF50" s="53"/>
      <c r="AG50" s="53"/>
      <c r="AH50" s="53"/>
      <c r="AI50" s="53"/>
      <c r="AJ50" s="53"/>
      <c r="AK50" s="53" t="s">
        <v>13</v>
      </c>
      <c r="AL50" s="53"/>
      <c r="AM50" s="53"/>
      <c r="AN50" s="53"/>
      <c r="AO50" s="53"/>
      <c r="AP50" s="53"/>
      <c r="AQ50" s="53"/>
      <c r="AR50" s="53"/>
      <c r="AS50" s="32" t="s">
        <v>14</v>
      </c>
      <c r="AT50" s="53"/>
      <c r="AU50" s="53"/>
      <c r="AV50" s="53"/>
      <c r="AW50" s="53"/>
      <c r="AX50" s="53"/>
      <c r="AY50" s="53"/>
      <c r="AZ50" s="53"/>
      <c r="BA50" s="17"/>
      <c r="BB50" s="18"/>
      <c r="BC50" s="18"/>
      <c r="BD50" s="18"/>
      <c r="BE50" s="18"/>
      <c r="BF50" s="18"/>
      <c r="BG50" s="18"/>
      <c r="BH50" s="18"/>
      <c r="CA50" s="19" t="s">
        <v>17</v>
      </c>
    </row>
    <row r="51" spans="1:79" ht="12.75" customHeight="1">
      <c r="A51" s="28">
        <v>1</v>
      </c>
      <c r="B51" s="28"/>
      <c r="C51" s="28"/>
      <c r="D51" s="54" t="s">
        <v>83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27">
        <v>1762371.97</v>
      </c>
      <c r="AD51" s="27"/>
      <c r="AE51" s="27"/>
      <c r="AF51" s="27"/>
      <c r="AG51" s="27"/>
      <c r="AH51" s="27"/>
      <c r="AI51" s="27"/>
      <c r="AJ51" s="27"/>
      <c r="AK51" s="27">
        <v>69400</v>
      </c>
      <c r="AL51" s="27"/>
      <c r="AM51" s="27"/>
      <c r="AN51" s="27"/>
      <c r="AO51" s="27"/>
      <c r="AP51" s="27"/>
      <c r="AQ51" s="27"/>
      <c r="AR51" s="27"/>
      <c r="AS51" s="27">
        <f>AC51+AK51</f>
        <v>1831771.97</v>
      </c>
      <c r="AT51" s="27"/>
      <c r="AU51" s="27"/>
      <c r="AV51" s="27"/>
      <c r="AW51" s="27"/>
      <c r="AX51" s="27"/>
      <c r="AY51" s="27"/>
      <c r="AZ51" s="27"/>
      <c r="BA51" s="20"/>
      <c r="BB51" s="20"/>
      <c r="BC51" s="20"/>
      <c r="BD51" s="20"/>
      <c r="BE51" s="20"/>
      <c r="BF51" s="20"/>
      <c r="BG51" s="20"/>
      <c r="BH51" s="20"/>
      <c r="CA51" s="1" t="s">
        <v>18</v>
      </c>
    </row>
    <row r="52" spans="1:60" ht="12.75" customHeight="1">
      <c r="A52" s="28">
        <v>2</v>
      </c>
      <c r="B52" s="28"/>
      <c r="C52" s="28"/>
      <c r="D52" s="54" t="s">
        <v>84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27">
        <v>0</v>
      </c>
      <c r="AD52" s="27"/>
      <c r="AE52" s="27"/>
      <c r="AF52" s="27"/>
      <c r="AG52" s="27"/>
      <c r="AH52" s="27"/>
      <c r="AI52" s="27"/>
      <c r="AJ52" s="27"/>
      <c r="AK52" s="27">
        <v>143429</v>
      </c>
      <c r="AL52" s="27"/>
      <c r="AM52" s="27"/>
      <c r="AN52" s="27"/>
      <c r="AO52" s="27"/>
      <c r="AP52" s="27"/>
      <c r="AQ52" s="27"/>
      <c r="AR52" s="27"/>
      <c r="AS52" s="27">
        <f>AC52+AK52</f>
        <v>143429</v>
      </c>
      <c r="AT52" s="27"/>
      <c r="AU52" s="27"/>
      <c r="AV52" s="27"/>
      <c r="AW52" s="27"/>
      <c r="AX52" s="27"/>
      <c r="AY52" s="27"/>
      <c r="AZ52" s="27"/>
      <c r="BA52" s="20"/>
      <c r="BB52" s="20"/>
      <c r="BC52" s="20"/>
      <c r="BD52" s="20"/>
      <c r="BE52" s="20"/>
      <c r="BF52" s="20"/>
      <c r="BG52" s="20"/>
      <c r="BH52" s="20"/>
    </row>
    <row r="53" spans="1:60" ht="26.25" customHeight="1">
      <c r="A53" s="28">
        <v>3</v>
      </c>
      <c r="B53" s="28"/>
      <c r="C53" s="28"/>
      <c r="D53" s="54" t="s">
        <v>80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27">
        <v>14200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>AC53+AK53</f>
        <v>14200</v>
      </c>
      <c r="AT53" s="27"/>
      <c r="AU53" s="27"/>
      <c r="AV53" s="27"/>
      <c r="AW53" s="27"/>
      <c r="AX53" s="27"/>
      <c r="AY53" s="27"/>
      <c r="AZ53" s="27"/>
      <c r="BA53" s="20"/>
      <c r="BB53" s="20"/>
      <c r="BC53" s="20"/>
      <c r="BD53" s="20"/>
      <c r="BE53" s="20"/>
      <c r="BF53" s="20"/>
      <c r="BG53" s="20"/>
      <c r="BH53" s="20"/>
    </row>
    <row r="54" spans="1:60" ht="12.75" customHeight="1">
      <c r="A54" s="28">
        <v>4</v>
      </c>
      <c r="B54" s="28"/>
      <c r="C54" s="28"/>
      <c r="D54" s="54" t="s">
        <v>61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27">
        <v>26699.03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>AC54+AK54</f>
        <v>26699.03</v>
      </c>
      <c r="AT54" s="27"/>
      <c r="AU54" s="27"/>
      <c r="AV54" s="27"/>
      <c r="AW54" s="27"/>
      <c r="AX54" s="27"/>
      <c r="AY54" s="27"/>
      <c r="AZ54" s="27"/>
      <c r="BA54" s="20"/>
      <c r="BB54" s="20"/>
      <c r="BC54" s="20"/>
      <c r="BD54" s="20"/>
      <c r="BE54" s="20"/>
      <c r="BF54" s="20"/>
      <c r="BG54" s="20"/>
      <c r="BH54" s="20"/>
    </row>
    <row r="55" spans="1:60" s="19" customFormat="1" ht="12.75" customHeight="1">
      <c r="A55" s="39"/>
      <c r="B55" s="39"/>
      <c r="C55" s="39"/>
      <c r="D55" s="45" t="s">
        <v>32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36">
        <f>AC51+AC53+AC54</f>
        <v>1803271</v>
      </c>
      <c r="AD55" s="36"/>
      <c r="AE55" s="36"/>
      <c r="AF55" s="36"/>
      <c r="AG55" s="36"/>
      <c r="AH55" s="36"/>
      <c r="AI55" s="36"/>
      <c r="AJ55" s="36"/>
      <c r="AK55" s="36">
        <f>SUM(AK51:AK54)</f>
        <v>212829</v>
      </c>
      <c r="AL55" s="36"/>
      <c r="AM55" s="36"/>
      <c r="AN55" s="36"/>
      <c r="AO55" s="36"/>
      <c r="AP55" s="36"/>
      <c r="AQ55" s="36"/>
      <c r="AR55" s="36"/>
      <c r="AS55" s="36">
        <f>AC55+AK55</f>
        <v>2016100</v>
      </c>
      <c r="AT55" s="36"/>
      <c r="AU55" s="36"/>
      <c r="AV55" s="36"/>
      <c r="AW55" s="36"/>
      <c r="AX55" s="36"/>
      <c r="AY55" s="36"/>
      <c r="AZ55" s="36"/>
      <c r="BA55" s="21"/>
      <c r="BB55" s="21"/>
      <c r="BC55" s="21"/>
      <c r="BD55" s="21"/>
      <c r="BE55" s="21"/>
      <c r="BF55" s="21"/>
      <c r="BG55" s="21"/>
      <c r="BH55" s="21"/>
    </row>
    <row r="57" spans="1:64" ht="15.75" customHeight="1">
      <c r="A57" s="78" t="s">
        <v>48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ht="15" customHeight="1">
      <c r="A58" s="52" t="s">
        <v>75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51" ht="15.75" customHeight="1">
      <c r="A59" s="48" t="s">
        <v>33</v>
      </c>
      <c r="B59" s="48"/>
      <c r="C59" s="48"/>
      <c r="D59" s="72" t="s">
        <v>39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48" t="s">
        <v>34</v>
      </c>
      <c r="AC59" s="48"/>
      <c r="AD59" s="48"/>
      <c r="AE59" s="48"/>
      <c r="AF59" s="48"/>
      <c r="AG59" s="48"/>
      <c r="AH59" s="48"/>
      <c r="AI59" s="48"/>
      <c r="AJ59" s="48" t="s">
        <v>35</v>
      </c>
      <c r="AK59" s="48"/>
      <c r="AL59" s="48"/>
      <c r="AM59" s="48"/>
      <c r="AN59" s="48"/>
      <c r="AO59" s="48"/>
      <c r="AP59" s="48"/>
      <c r="AQ59" s="48"/>
      <c r="AR59" s="48" t="s">
        <v>32</v>
      </c>
      <c r="AS59" s="48"/>
      <c r="AT59" s="48"/>
      <c r="AU59" s="48"/>
      <c r="AV59" s="48"/>
      <c r="AW59" s="48"/>
      <c r="AX59" s="48"/>
      <c r="AY59" s="48"/>
    </row>
    <row r="60" spans="1:51" ht="28.5" customHeight="1">
      <c r="A60" s="48"/>
      <c r="B60" s="48"/>
      <c r="C60" s="48"/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 ht="15.75" customHeight="1">
      <c r="A61" s="48">
        <v>1</v>
      </c>
      <c r="B61" s="48"/>
      <c r="C61" s="48"/>
      <c r="D61" s="49">
        <v>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48">
        <v>3</v>
      </c>
      <c r="AC61" s="48"/>
      <c r="AD61" s="48"/>
      <c r="AE61" s="48"/>
      <c r="AF61" s="48"/>
      <c r="AG61" s="48"/>
      <c r="AH61" s="48"/>
      <c r="AI61" s="48"/>
      <c r="AJ61" s="48">
        <v>4</v>
      </c>
      <c r="AK61" s="48"/>
      <c r="AL61" s="48"/>
      <c r="AM61" s="48"/>
      <c r="AN61" s="48"/>
      <c r="AO61" s="48"/>
      <c r="AP61" s="48"/>
      <c r="AQ61" s="48"/>
      <c r="AR61" s="48">
        <v>5</v>
      </c>
      <c r="AS61" s="48"/>
      <c r="AT61" s="48"/>
      <c r="AU61" s="48"/>
      <c r="AV61" s="48"/>
      <c r="AW61" s="48"/>
      <c r="AX61" s="48"/>
      <c r="AY61" s="48"/>
    </row>
    <row r="62" spans="1:79" ht="12.75" customHeight="1" hidden="1">
      <c r="A62" s="28" t="s">
        <v>10</v>
      </c>
      <c r="B62" s="28"/>
      <c r="C62" s="28"/>
      <c r="D62" s="66" t="s">
        <v>11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53" t="s">
        <v>12</v>
      </c>
      <c r="AC62" s="53"/>
      <c r="AD62" s="53"/>
      <c r="AE62" s="53"/>
      <c r="AF62" s="53"/>
      <c r="AG62" s="53"/>
      <c r="AH62" s="53"/>
      <c r="AI62" s="53"/>
      <c r="AJ62" s="53" t="s">
        <v>13</v>
      </c>
      <c r="AK62" s="53"/>
      <c r="AL62" s="53"/>
      <c r="AM62" s="53"/>
      <c r="AN62" s="53"/>
      <c r="AO62" s="53"/>
      <c r="AP62" s="53"/>
      <c r="AQ62" s="53"/>
      <c r="AR62" s="53" t="s">
        <v>14</v>
      </c>
      <c r="AS62" s="53"/>
      <c r="AT62" s="53"/>
      <c r="AU62" s="53"/>
      <c r="AV62" s="53"/>
      <c r="AW62" s="53"/>
      <c r="AX62" s="53"/>
      <c r="AY62" s="53"/>
      <c r="CA62" s="1" t="s">
        <v>19</v>
      </c>
    </row>
    <row r="63" spans="1:79" ht="39" customHeight="1">
      <c r="A63" s="28">
        <v>1</v>
      </c>
      <c r="B63" s="28"/>
      <c r="C63" s="28"/>
      <c r="D63" s="54" t="s">
        <v>85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27">
        <v>0</v>
      </c>
      <c r="AC63" s="27"/>
      <c r="AD63" s="27"/>
      <c r="AE63" s="27"/>
      <c r="AF63" s="27"/>
      <c r="AG63" s="27"/>
      <c r="AH63" s="27"/>
      <c r="AI63" s="27"/>
      <c r="AJ63" s="27">
        <v>0</v>
      </c>
      <c r="AK63" s="27"/>
      <c r="AL63" s="27"/>
      <c r="AM63" s="27"/>
      <c r="AN63" s="27"/>
      <c r="AO63" s="27"/>
      <c r="AP63" s="27"/>
      <c r="AQ63" s="27"/>
      <c r="AR63" s="27">
        <f>AB63+AJ63</f>
        <v>0</v>
      </c>
      <c r="AS63" s="27"/>
      <c r="AT63" s="27"/>
      <c r="AU63" s="27"/>
      <c r="AV63" s="27"/>
      <c r="AW63" s="27"/>
      <c r="AX63" s="27"/>
      <c r="AY63" s="27"/>
      <c r="CA63" s="1" t="s">
        <v>20</v>
      </c>
    </row>
    <row r="64" spans="1:51" ht="12.75" customHeight="1">
      <c r="A64" s="28">
        <v>2</v>
      </c>
      <c r="B64" s="28"/>
      <c r="C64" s="28"/>
      <c r="D64" s="54" t="s">
        <v>86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27">
        <v>0</v>
      </c>
      <c r="AC64" s="27"/>
      <c r="AD64" s="27"/>
      <c r="AE64" s="27"/>
      <c r="AF64" s="27"/>
      <c r="AG64" s="27"/>
      <c r="AH64" s="27"/>
      <c r="AI64" s="27"/>
      <c r="AJ64" s="27">
        <v>0</v>
      </c>
      <c r="AK64" s="27"/>
      <c r="AL64" s="27"/>
      <c r="AM64" s="27"/>
      <c r="AN64" s="27"/>
      <c r="AO64" s="27"/>
      <c r="AP64" s="27"/>
      <c r="AQ64" s="27"/>
      <c r="AR64" s="27">
        <f>AB64+AJ64</f>
        <v>0</v>
      </c>
      <c r="AS64" s="27"/>
      <c r="AT64" s="27"/>
      <c r="AU64" s="27"/>
      <c r="AV64" s="27"/>
      <c r="AW64" s="27"/>
      <c r="AX64" s="27"/>
      <c r="AY64" s="27"/>
    </row>
    <row r="65" spans="1:51" s="19" customFormat="1" ht="12.75" customHeight="1">
      <c r="A65" s="39"/>
      <c r="B65" s="39"/>
      <c r="C65" s="39"/>
      <c r="D65" s="45" t="s">
        <v>32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36">
        <v>0</v>
      </c>
      <c r="AC65" s="36"/>
      <c r="AD65" s="36"/>
      <c r="AE65" s="36"/>
      <c r="AF65" s="36"/>
      <c r="AG65" s="36"/>
      <c r="AH65" s="36"/>
      <c r="AI65" s="36"/>
      <c r="AJ65" s="36">
        <v>0</v>
      </c>
      <c r="AK65" s="36"/>
      <c r="AL65" s="36"/>
      <c r="AM65" s="36"/>
      <c r="AN65" s="36"/>
      <c r="AO65" s="36"/>
      <c r="AP65" s="36"/>
      <c r="AQ65" s="36"/>
      <c r="AR65" s="36">
        <f>AB65+AJ65</f>
        <v>0</v>
      </c>
      <c r="AS65" s="36"/>
      <c r="AT65" s="36"/>
      <c r="AU65" s="36"/>
      <c r="AV65" s="36"/>
      <c r="AW65" s="36"/>
      <c r="AX65" s="36"/>
      <c r="AY65" s="36"/>
    </row>
    <row r="67" spans="1:64" ht="15.75" customHeight="1">
      <c r="A67" s="57" t="s">
        <v>49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64" ht="30" customHeight="1">
      <c r="A68" s="48" t="s">
        <v>33</v>
      </c>
      <c r="B68" s="48"/>
      <c r="C68" s="48"/>
      <c r="D68" s="48"/>
      <c r="E68" s="48"/>
      <c r="F68" s="48"/>
      <c r="G68" s="49" t="s">
        <v>50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8" t="s">
        <v>6</v>
      </c>
      <c r="AA68" s="48"/>
      <c r="AB68" s="48"/>
      <c r="AC68" s="48"/>
      <c r="AD68" s="48"/>
      <c r="AE68" s="48" t="s">
        <v>5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49" t="s">
        <v>34</v>
      </c>
      <c r="AP68" s="50"/>
      <c r="AQ68" s="50"/>
      <c r="AR68" s="50"/>
      <c r="AS68" s="50"/>
      <c r="AT68" s="50"/>
      <c r="AU68" s="50"/>
      <c r="AV68" s="51"/>
      <c r="AW68" s="49" t="s">
        <v>35</v>
      </c>
      <c r="AX68" s="50"/>
      <c r="AY68" s="50"/>
      <c r="AZ68" s="50"/>
      <c r="BA68" s="50"/>
      <c r="BB68" s="50"/>
      <c r="BC68" s="50"/>
      <c r="BD68" s="51"/>
      <c r="BE68" s="49" t="s">
        <v>32</v>
      </c>
      <c r="BF68" s="50"/>
      <c r="BG68" s="50"/>
      <c r="BH68" s="50"/>
      <c r="BI68" s="50"/>
      <c r="BJ68" s="50"/>
      <c r="BK68" s="50"/>
      <c r="BL68" s="51"/>
    </row>
    <row r="69" spans="1:64" ht="15.75" customHeight="1">
      <c r="A69" s="48">
        <v>1</v>
      </c>
      <c r="B69" s="48"/>
      <c r="C69" s="48"/>
      <c r="D69" s="48"/>
      <c r="E69" s="48"/>
      <c r="F69" s="48"/>
      <c r="G69" s="49">
        <v>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8">
        <v>3</v>
      </c>
      <c r="AA69" s="48"/>
      <c r="AB69" s="48"/>
      <c r="AC69" s="48"/>
      <c r="AD69" s="48"/>
      <c r="AE69" s="48">
        <v>4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>
        <v>5</v>
      </c>
      <c r="AP69" s="48"/>
      <c r="AQ69" s="48"/>
      <c r="AR69" s="48"/>
      <c r="AS69" s="48"/>
      <c r="AT69" s="48"/>
      <c r="AU69" s="48"/>
      <c r="AV69" s="48"/>
      <c r="AW69" s="48">
        <v>6</v>
      </c>
      <c r="AX69" s="48"/>
      <c r="AY69" s="48"/>
      <c r="AZ69" s="48"/>
      <c r="BA69" s="48"/>
      <c r="BB69" s="48"/>
      <c r="BC69" s="48"/>
      <c r="BD69" s="48"/>
      <c r="BE69" s="48">
        <v>7</v>
      </c>
      <c r="BF69" s="48"/>
      <c r="BG69" s="48"/>
      <c r="BH69" s="48"/>
      <c r="BI69" s="48"/>
      <c r="BJ69" s="48"/>
      <c r="BK69" s="48"/>
      <c r="BL69" s="48"/>
    </row>
    <row r="70" spans="1:79" ht="12.75" customHeight="1" hidden="1">
      <c r="A70" s="28" t="s">
        <v>38</v>
      </c>
      <c r="B70" s="28"/>
      <c r="C70" s="28"/>
      <c r="D70" s="28"/>
      <c r="E70" s="28"/>
      <c r="F70" s="28"/>
      <c r="G70" s="66" t="s">
        <v>11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28" t="s">
        <v>23</v>
      </c>
      <c r="AA70" s="28"/>
      <c r="AB70" s="28"/>
      <c r="AC70" s="28"/>
      <c r="AD70" s="28"/>
      <c r="AE70" s="65" t="s">
        <v>37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53" t="s">
        <v>12</v>
      </c>
      <c r="AP70" s="53"/>
      <c r="AQ70" s="53"/>
      <c r="AR70" s="53"/>
      <c r="AS70" s="53"/>
      <c r="AT70" s="53"/>
      <c r="AU70" s="53"/>
      <c r="AV70" s="53"/>
      <c r="AW70" s="53" t="s">
        <v>36</v>
      </c>
      <c r="AX70" s="53"/>
      <c r="AY70" s="53"/>
      <c r="AZ70" s="53"/>
      <c r="BA70" s="53"/>
      <c r="BB70" s="53"/>
      <c r="BC70" s="53"/>
      <c r="BD70" s="53"/>
      <c r="BE70" s="53" t="s">
        <v>14</v>
      </c>
      <c r="BF70" s="53"/>
      <c r="BG70" s="53"/>
      <c r="BH70" s="53"/>
      <c r="BI70" s="53"/>
      <c r="BJ70" s="53"/>
      <c r="BK70" s="53"/>
      <c r="BL70" s="53"/>
      <c r="CA70" s="1" t="s">
        <v>21</v>
      </c>
    </row>
    <row r="71" spans="1:79" s="19" customFormat="1" ht="12.75" customHeight="1">
      <c r="A71" s="39">
        <v>0</v>
      </c>
      <c r="B71" s="39"/>
      <c r="C71" s="39"/>
      <c r="D71" s="39"/>
      <c r="E71" s="39"/>
      <c r="F71" s="39"/>
      <c r="G71" s="40" t="s">
        <v>62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/>
      <c r="AA71" s="43"/>
      <c r="AB71" s="43"/>
      <c r="AC71" s="43"/>
      <c r="AD71" s="43"/>
      <c r="AE71" s="67"/>
      <c r="AF71" s="67"/>
      <c r="AG71" s="67"/>
      <c r="AH71" s="67"/>
      <c r="AI71" s="67"/>
      <c r="AJ71" s="67"/>
      <c r="AK71" s="67"/>
      <c r="AL71" s="67"/>
      <c r="AM71" s="67"/>
      <c r="AN71" s="68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>
        <f>AO71+AW71</f>
        <v>0</v>
      </c>
      <c r="BF71" s="36"/>
      <c r="BG71" s="36"/>
      <c r="BH71" s="36"/>
      <c r="BI71" s="36"/>
      <c r="BJ71" s="36"/>
      <c r="BK71" s="36"/>
      <c r="BL71" s="36"/>
      <c r="CA71" s="19" t="s">
        <v>22</v>
      </c>
    </row>
    <row r="72" spans="1:64" ht="12.75" customHeight="1">
      <c r="A72" s="28">
        <v>1</v>
      </c>
      <c r="B72" s="28"/>
      <c r="C72" s="28"/>
      <c r="D72" s="28"/>
      <c r="E72" s="28"/>
      <c r="F72" s="28"/>
      <c r="G72" s="29" t="s">
        <v>87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63</v>
      </c>
      <c r="AA72" s="32"/>
      <c r="AB72" s="32"/>
      <c r="AC72" s="32"/>
      <c r="AD72" s="32"/>
      <c r="AE72" s="37" t="s">
        <v>88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27">
        <v>1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>AO72+AW72</f>
        <v>1</v>
      </c>
      <c r="BF72" s="27"/>
      <c r="BG72" s="27"/>
      <c r="BH72" s="27"/>
      <c r="BI72" s="27"/>
      <c r="BJ72" s="27"/>
      <c r="BK72" s="27"/>
      <c r="BL72" s="27"/>
    </row>
    <row r="73" spans="1:64" ht="12.75" customHeight="1">
      <c r="A73" s="28">
        <v>2</v>
      </c>
      <c r="B73" s="28"/>
      <c r="C73" s="28"/>
      <c r="D73" s="28"/>
      <c r="E73" s="28"/>
      <c r="F73" s="28"/>
      <c r="G73" s="29" t="s">
        <v>89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63</v>
      </c>
      <c r="AA73" s="32"/>
      <c r="AB73" s="32"/>
      <c r="AC73" s="32"/>
      <c r="AD73" s="32"/>
      <c r="AE73" s="37" t="s">
        <v>79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27">
        <v>15.75</v>
      </c>
      <c r="AP73" s="27"/>
      <c r="AQ73" s="27"/>
      <c r="AR73" s="27"/>
      <c r="AS73" s="27"/>
      <c r="AT73" s="27"/>
      <c r="AU73" s="27"/>
      <c r="AV73" s="27"/>
      <c r="AW73" s="27">
        <v>1.25</v>
      </c>
      <c r="AX73" s="27"/>
      <c r="AY73" s="27"/>
      <c r="AZ73" s="27"/>
      <c r="BA73" s="27"/>
      <c r="BB73" s="27"/>
      <c r="BC73" s="27"/>
      <c r="BD73" s="27"/>
      <c r="BE73" s="27">
        <f>AO73+AW73</f>
        <v>17</v>
      </c>
      <c r="BF73" s="27"/>
      <c r="BG73" s="27"/>
      <c r="BH73" s="27"/>
      <c r="BI73" s="27"/>
      <c r="BJ73" s="27"/>
      <c r="BK73" s="27"/>
      <c r="BL73" s="27"/>
    </row>
    <row r="74" spans="1:64" ht="26.25" customHeight="1">
      <c r="A74" s="28">
        <v>3</v>
      </c>
      <c r="B74" s="28"/>
      <c r="C74" s="28"/>
      <c r="D74" s="28"/>
      <c r="E74" s="28"/>
      <c r="F74" s="28"/>
      <c r="G74" s="29" t="s">
        <v>90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63</v>
      </c>
      <c r="AA74" s="32"/>
      <c r="AB74" s="32"/>
      <c r="AC74" s="32"/>
      <c r="AD74" s="32"/>
      <c r="AE74" s="37" t="s">
        <v>91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27">
        <v>33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>AO74+AW74</f>
        <v>33</v>
      </c>
      <c r="BF74" s="27"/>
      <c r="BG74" s="27"/>
      <c r="BH74" s="27"/>
      <c r="BI74" s="27"/>
      <c r="BJ74" s="27"/>
      <c r="BK74" s="27"/>
      <c r="BL74" s="27"/>
    </row>
    <row r="75" spans="1:64" ht="26.25" customHeight="1">
      <c r="A75" s="28">
        <v>4</v>
      </c>
      <c r="B75" s="28"/>
      <c r="C75" s="28"/>
      <c r="D75" s="28"/>
      <c r="E75" s="28"/>
      <c r="F75" s="28"/>
      <c r="G75" s="29" t="s">
        <v>153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2" t="s">
        <v>63</v>
      </c>
      <c r="AA75" s="32"/>
      <c r="AB75" s="32"/>
      <c r="AC75" s="32"/>
      <c r="AD75" s="32"/>
      <c r="AE75" s="37" t="s">
        <v>91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27">
        <f>AO76+AO77+AO78+AO79+AO80+AO81+AO82+AO83+AO84+AO85+AO86+AO87+AO88+AO89</f>
        <v>33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>AO75+AW75</f>
        <v>33</v>
      </c>
      <c r="BF75" s="27"/>
      <c r="BG75" s="27"/>
      <c r="BH75" s="27"/>
      <c r="BI75" s="27"/>
      <c r="BJ75" s="27"/>
      <c r="BK75" s="27"/>
      <c r="BL75" s="27"/>
    </row>
    <row r="76" spans="1:64" ht="26.25" customHeight="1">
      <c r="A76" s="28"/>
      <c r="B76" s="28"/>
      <c r="C76" s="28"/>
      <c r="D76" s="28"/>
      <c r="E76" s="28"/>
      <c r="F76" s="28"/>
      <c r="G76" s="29" t="s">
        <v>122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63</v>
      </c>
      <c r="AA76" s="32"/>
      <c r="AB76" s="32"/>
      <c r="AC76" s="32"/>
      <c r="AD76" s="32"/>
      <c r="AE76" s="37" t="s">
        <v>91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27">
        <v>11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aca="true" t="shared" si="0" ref="BE76:BE88">AO76+AW76</f>
        <v>11</v>
      </c>
      <c r="BF76" s="27"/>
      <c r="BG76" s="27"/>
      <c r="BH76" s="27"/>
      <c r="BI76" s="27"/>
      <c r="BJ76" s="27"/>
      <c r="BK76" s="27"/>
      <c r="BL76" s="27"/>
    </row>
    <row r="77" spans="1:64" ht="26.25" customHeight="1">
      <c r="A77" s="28"/>
      <c r="B77" s="28"/>
      <c r="C77" s="28"/>
      <c r="D77" s="28"/>
      <c r="E77" s="28"/>
      <c r="F77" s="28"/>
      <c r="G77" s="29" t="s">
        <v>123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63</v>
      </c>
      <c r="AA77" s="32"/>
      <c r="AB77" s="32"/>
      <c r="AC77" s="32"/>
      <c r="AD77" s="32"/>
      <c r="AE77" s="37" t="s">
        <v>91</v>
      </c>
      <c r="AF77" s="37"/>
      <c r="AG77" s="37"/>
      <c r="AH77" s="37"/>
      <c r="AI77" s="37"/>
      <c r="AJ77" s="37"/>
      <c r="AK77" s="37"/>
      <c r="AL77" s="37"/>
      <c r="AM77" s="37"/>
      <c r="AN77" s="38"/>
      <c r="AO77" s="27">
        <v>2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2</v>
      </c>
      <c r="BF77" s="27"/>
      <c r="BG77" s="27"/>
      <c r="BH77" s="27"/>
      <c r="BI77" s="27"/>
      <c r="BJ77" s="27"/>
      <c r="BK77" s="27"/>
      <c r="BL77" s="27"/>
    </row>
    <row r="78" spans="1:64" ht="26.25" customHeight="1">
      <c r="A78" s="28"/>
      <c r="B78" s="28"/>
      <c r="C78" s="28"/>
      <c r="D78" s="28"/>
      <c r="E78" s="28"/>
      <c r="F78" s="28"/>
      <c r="G78" s="29" t="s">
        <v>124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63</v>
      </c>
      <c r="AA78" s="32"/>
      <c r="AB78" s="32"/>
      <c r="AC78" s="32"/>
      <c r="AD78" s="32"/>
      <c r="AE78" s="37" t="s">
        <v>91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27">
        <v>1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1</v>
      </c>
      <c r="BF78" s="27"/>
      <c r="BG78" s="27"/>
      <c r="BH78" s="27"/>
      <c r="BI78" s="27"/>
      <c r="BJ78" s="27"/>
      <c r="BK78" s="27"/>
      <c r="BL78" s="27"/>
    </row>
    <row r="79" spans="1:64" ht="26.25" customHeight="1">
      <c r="A79" s="28"/>
      <c r="B79" s="28"/>
      <c r="C79" s="28"/>
      <c r="D79" s="28"/>
      <c r="E79" s="28"/>
      <c r="F79" s="28"/>
      <c r="G79" s="29" t="s">
        <v>125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63</v>
      </c>
      <c r="AA79" s="32"/>
      <c r="AB79" s="32"/>
      <c r="AC79" s="32"/>
      <c r="AD79" s="32"/>
      <c r="AE79" s="37" t="s">
        <v>91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27">
        <v>1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1</v>
      </c>
      <c r="BF79" s="27"/>
      <c r="BG79" s="27"/>
      <c r="BH79" s="27"/>
      <c r="BI79" s="27"/>
      <c r="BJ79" s="27"/>
      <c r="BK79" s="27"/>
      <c r="BL79" s="27"/>
    </row>
    <row r="80" spans="1:64" ht="26.25" customHeight="1">
      <c r="A80" s="28"/>
      <c r="B80" s="28"/>
      <c r="C80" s="28"/>
      <c r="D80" s="28"/>
      <c r="E80" s="28"/>
      <c r="F80" s="28"/>
      <c r="G80" s="29" t="s">
        <v>126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63</v>
      </c>
      <c r="AA80" s="32"/>
      <c r="AB80" s="32"/>
      <c r="AC80" s="32"/>
      <c r="AD80" s="32"/>
      <c r="AE80" s="37" t="s">
        <v>91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27">
        <v>2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0"/>
        <v>2</v>
      </c>
      <c r="BF80" s="27"/>
      <c r="BG80" s="27"/>
      <c r="BH80" s="27"/>
      <c r="BI80" s="27"/>
      <c r="BJ80" s="27"/>
      <c r="BK80" s="27"/>
      <c r="BL80" s="27"/>
    </row>
    <row r="81" spans="1:64" ht="26.25" customHeight="1">
      <c r="A81" s="28"/>
      <c r="B81" s="28"/>
      <c r="C81" s="28"/>
      <c r="D81" s="28"/>
      <c r="E81" s="28"/>
      <c r="F81" s="28"/>
      <c r="G81" s="29" t="s">
        <v>127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63</v>
      </c>
      <c r="AA81" s="32"/>
      <c r="AB81" s="32"/>
      <c r="AC81" s="32"/>
      <c r="AD81" s="32"/>
      <c r="AE81" s="37" t="s">
        <v>91</v>
      </c>
      <c r="AF81" s="37"/>
      <c r="AG81" s="37"/>
      <c r="AH81" s="37"/>
      <c r="AI81" s="37"/>
      <c r="AJ81" s="37"/>
      <c r="AK81" s="37"/>
      <c r="AL81" s="37"/>
      <c r="AM81" s="37"/>
      <c r="AN81" s="38"/>
      <c r="AO81" s="27">
        <v>3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0"/>
        <v>3</v>
      </c>
      <c r="BF81" s="27"/>
      <c r="BG81" s="27"/>
      <c r="BH81" s="27"/>
      <c r="BI81" s="27"/>
      <c r="BJ81" s="27"/>
      <c r="BK81" s="27"/>
      <c r="BL81" s="27"/>
    </row>
    <row r="82" spans="1:64" ht="26.25" customHeight="1">
      <c r="A82" s="28"/>
      <c r="B82" s="28"/>
      <c r="C82" s="28"/>
      <c r="D82" s="28"/>
      <c r="E82" s="28"/>
      <c r="F82" s="28"/>
      <c r="G82" s="29" t="s">
        <v>128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63</v>
      </c>
      <c r="AA82" s="32"/>
      <c r="AB82" s="32"/>
      <c r="AC82" s="32"/>
      <c r="AD82" s="32"/>
      <c r="AE82" s="37" t="s">
        <v>91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27">
        <v>1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0"/>
        <v>1</v>
      </c>
      <c r="BF82" s="27"/>
      <c r="BG82" s="27"/>
      <c r="BH82" s="27"/>
      <c r="BI82" s="27"/>
      <c r="BJ82" s="27"/>
      <c r="BK82" s="27"/>
      <c r="BL82" s="27"/>
    </row>
    <row r="83" spans="1:64" ht="26.25" customHeight="1">
      <c r="A83" s="28"/>
      <c r="B83" s="28"/>
      <c r="C83" s="28"/>
      <c r="D83" s="28"/>
      <c r="E83" s="28"/>
      <c r="F83" s="28"/>
      <c r="G83" s="29" t="s">
        <v>129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63</v>
      </c>
      <c r="AA83" s="32"/>
      <c r="AB83" s="32"/>
      <c r="AC83" s="32"/>
      <c r="AD83" s="32"/>
      <c r="AE83" s="37" t="s">
        <v>91</v>
      </c>
      <c r="AF83" s="37"/>
      <c r="AG83" s="37"/>
      <c r="AH83" s="37"/>
      <c r="AI83" s="37"/>
      <c r="AJ83" s="37"/>
      <c r="AK83" s="37"/>
      <c r="AL83" s="37"/>
      <c r="AM83" s="37"/>
      <c r="AN83" s="38"/>
      <c r="AO83" s="27">
        <v>2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0"/>
        <v>2</v>
      </c>
      <c r="BF83" s="27"/>
      <c r="BG83" s="27"/>
      <c r="BH83" s="27"/>
      <c r="BI83" s="27"/>
      <c r="BJ83" s="27"/>
      <c r="BK83" s="27"/>
      <c r="BL83" s="27"/>
    </row>
    <row r="84" spans="1:64" ht="26.25" customHeight="1">
      <c r="A84" s="28"/>
      <c r="B84" s="28"/>
      <c r="C84" s="28"/>
      <c r="D84" s="28"/>
      <c r="E84" s="28"/>
      <c r="F84" s="28"/>
      <c r="G84" s="29" t="s">
        <v>130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63</v>
      </c>
      <c r="AA84" s="32"/>
      <c r="AB84" s="32"/>
      <c r="AC84" s="32"/>
      <c r="AD84" s="32"/>
      <c r="AE84" s="37" t="s">
        <v>91</v>
      </c>
      <c r="AF84" s="37"/>
      <c r="AG84" s="37"/>
      <c r="AH84" s="37"/>
      <c r="AI84" s="37"/>
      <c r="AJ84" s="37"/>
      <c r="AK84" s="37"/>
      <c r="AL84" s="37"/>
      <c r="AM84" s="37"/>
      <c r="AN84" s="38"/>
      <c r="AO84" s="27">
        <v>1</v>
      </c>
      <c r="AP84" s="27"/>
      <c r="AQ84" s="27"/>
      <c r="AR84" s="27"/>
      <c r="AS84" s="27"/>
      <c r="AT84" s="27"/>
      <c r="AU84" s="27"/>
      <c r="AV84" s="27"/>
      <c r="AW84" s="27">
        <v>0</v>
      </c>
      <c r="AX84" s="27"/>
      <c r="AY84" s="27"/>
      <c r="AZ84" s="27"/>
      <c r="BA84" s="27"/>
      <c r="BB84" s="27"/>
      <c r="BC84" s="27"/>
      <c r="BD84" s="27"/>
      <c r="BE84" s="27">
        <f t="shared" si="0"/>
        <v>1</v>
      </c>
      <c r="BF84" s="27"/>
      <c r="BG84" s="27"/>
      <c r="BH84" s="27"/>
      <c r="BI84" s="27"/>
      <c r="BJ84" s="27"/>
      <c r="BK84" s="27"/>
      <c r="BL84" s="27"/>
    </row>
    <row r="85" spans="1:64" ht="26.25" customHeight="1">
      <c r="A85" s="28"/>
      <c r="B85" s="28"/>
      <c r="C85" s="28"/>
      <c r="D85" s="28"/>
      <c r="E85" s="28"/>
      <c r="F85" s="28"/>
      <c r="G85" s="29" t="s">
        <v>131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63</v>
      </c>
      <c r="AA85" s="32"/>
      <c r="AB85" s="32"/>
      <c r="AC85" s="32"/>
      <c r="AD85" s="32"/>
      <c r="AE85" s="37" t="s">
        <v>91</v>
      </c>
      <c r="AF85" s="37"/>
      <c r="AG85" s="37"/>
      <c r="AH85" s="37"/>
      <c r="AI85" s="37"/>
      <c r="AJ85" s="37"/>
      <c r="AK85" s="37"/>
      <c r="AL85" s="37"/>
      <c r="AM85" s="37"/>
      <c r="AN85" s="38"/>
      <c r="AO85" s="27">
        <v>3</v>
      </c>
      <c r="AP85" s="27"/>
      <c r="AQ85" s="27"/>
      <c r="AR85" s="27"/>
      <c r="AS85" s="27"/>
      <c r="AT85" s="27"/>
      <c r="AU85" s="27"/>
      <c r="AV85" s="27"/>
      <c r="AW85" s="27">
        <v>0</v>
      </c>
      <c r="AX85" s="27"/>
      <c r="AY85" s="27"/>
      <c r="AZ85" s="27"/>
      <c r="BA85" s="27"/>
      <c r="BB85" s="27"/>
      <c r="BC85" s="27"/>
      <c r="BD85" s="27"/>
      <c r="BE85" s="27">
        <f t="shared" si="0"/>
        <v>3</v>
      </c>
      <c r="BF85" s="27"/>
      <c r="BG85" s="27"/>
      <c r="BH85" s="27"/>
      <c r="BI85" s="27"/>
      <c r="BJ85" s="27"/>
      <c r="BK85" s="27"/>
      <c r="BL85" s="27"/>
    </row>
    <row r="86" spans="1:64" ht="26.25" customHeight="1">
      <c r="A86" s="28"/>
      <c r="B86" s="28"/>
      <c r="C86" s="28"/>
      <c r="D86" s="28"/>
      <c r="E86" s="28"/>
      <c r="F86" s="28"/>
      <c r="G86" s="29" t="s">
        <v>132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63</v>
      </c>
      <c r="AA86" s="32"/>
      <c r="AB86" s="32"/>
      <c r="AC86" s="32"/>
      <c r="AD86" s="32"/>
      <c r="AE86" s="37" t="s">
        <v>91</v>
      </c>
      <c r="AF86" s="37"/>
      <c r="AG86" s="37"/>
      <c r="AH86" s="37"/>
      <c r="AI86" s="37"/>
      <c r="AJ86" s="37"/>
      <c r="AK86" s="37"/>
      <c r="AL86" s="37"/>
      <c r="AM86" s="37"/>
      <c r="AN86" s="38"/>
      <c r="AO86" s="27">
        <v>2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0"/>
        <v>2</v>
      </c>
      <c r="BF86" s="27"/>
      <c r="BG86" s="27"/>
      <c r="BH86" s="27"/>
      <c r="BI86" s="27"/>
      <c r="BJ86" s="27"/>
      <c r="BK86" s="27"/>
      <c r="BL86" s="27"/>
    </row>
    <row r="87" spans="1:64" ht="26.25" customHeight="1">
      <c r="A87" s="28"/>
      <c r="B87" s="28"/>
      <c r="C87" s="28"/>
      <c r="D87" s="28"/>
      <c r="E87" s="28"/>
      <c r="F87" s="28"/>
      <c r="G87" s="29" t="s">
        <v>133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63</v>
      </c>
      <c r="AA87" s="32"/>
      <c r="AB87" s="32"/>
      <c r="AC87" s="32"/>
      <c r="AD87" s="32"/>
      <c r="AE87" s="37" t="s">
        <v>91</v>
      </c>
      <c r="AF87" s="37"/>
      <c r="AG87" s="37"/>
      <c r="AH87" s="37"/>
      <c r="AI87" s="37"/>
      <c r="AJ87" s="37"/>
      <c r="AK87" s="37"/>
      <c r="AL87" s="37"/>
      <c r="AM87" s="37"/>
      <c r="AN87" s="38"/>
      <c r="AO87" s="27">
        <v>1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0"/>
        <v>1</v>
      </c>
      <c r="BF87" s="27"/>
      <c r="BG87" s="27"/>
      <c r="BH87" s="27"/>
      <c r="BI87" s="27"/>
      <c r="BJ87" s="27"/>
      <c r="BK87" s="27"/>
      <c r="BL87" s="27"/>
    </row>
    <row r="88" spans="1:64" ht="26.25" customHeight="1">
      <c r="A88" s="28"/>
      <c r="B88" s="28"/>
      <c r="C88" s="28"/>
      <c r="D88" s="28"/>
      <c r="E88" s="28"/>
      <c r="F88" s="28"/>
      <c r="G88" s="29" t="s">
        <v>134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63</v>
      </c>
      <c r="AA88" s="32"/>
      <c r="AB88" s="32"/>
      <c r="AC88" s="32"/>
      <c r="AD88" s="32"/>
      <c r="AE88" s="37" t="s">
        <v>91</v>
      </c>
      <c r="AF88" s="37"/>
      <c r="AG88" s="37"/>
      <c r="AH88" s="37"/>
      <c r="AI88" s="37"/>
      <c r="AJ88" s="37"/>
      <c r="AK88" s="37"/>
      <c r="AL88" s="37"/>
      <c r="AM88" s="37"/>
      <c r="AN88" s="38"/>
      <c r="AO88" s="27">
        <v>2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0"/>
        <v>2</v>
      </c>
      <c r="BF88" s="27"/>
      <c r="BG88" s="27"/>
      <c r="BH88" s="27"/>
      <c r="BI88" s="27"/>
      <c r="BJ88" s="27"/>
      <c r="BK88" s="27"/>
      <c r="BL88" s="27"/>
    </row>
    <row r="89" spans="1:64" ht="26.25" customHeight="1">
      <c r="A89" s="28"/>
      <c r="B89" s="28"/>
      <c r="C89" s="28"/>
      <c r="D89" s="28"/>
      <c r="E89" s="28"/>
      <c r="F89" s="28"/>
      <c r="G89" s="29" t="s">
        <v>154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63</v>
      </c>
      <c r="AA89" s="32"/>
      <c r="AB89" s="32"/>
      <c r="AC89" s="32"/>
      <c r="AD89" s="32"/>
      <c r="AE89" s="37" t="s">
        <v>91</v>
      </c>
      <c r="AF89" s="37"/>
      <c r="AG89" s="37"/>
      <c r="AH89" s="37"/>
      <c r="AI89" s="37"/>
      <c r="AJ89" s="37"/>
      <c r="AK89" s="37"/>
      <c r="AL89" s="37"/>
      <c r="AM89" s="37"/>
      <c r="AN89" s="38"/>
      <c r="AO89" s="27">
        <v>1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>AO89+AW89</f>
        <v>1</v>
      </c>
      <c r="BF89" s="27"/>
      <c r="BG89" s="27"/>
      <c r="BH89" s="27"/>
      <c r="BI89" s="27"/>
      <c r="BJ89" s="27"/>
      <c r="BK89" s="27"/>
      <c r="BL89" s="27"/>
    </row>
    <row r="90" spans="1:64" ht="52.5" customHeight="1">
      <c r="A90" s="28">
        <v>5</v>
      </c>
      <c r="B90" s="28"/>
      <c r="C90" s="28"/>
      <c r="D90" s="28"/>
      <c r="E90" s="28"/>
      <c r="F90" s="28"/>
      <c r="G90" s="29" t="s">
        <v>64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65</v>
      </c>
      <c r="AA90" s="32"/>
      <c r="AB90" s="32"/>
      <c r="AC90" s="32"/>
      <c r="AD90" s="32"/>
      <c r="AE90" s="29" t="s">
        <v>92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27">
        <v>26699.03</v>
      </c>
      <c r="AP90" s="27"/>
      <c r="AQ90" s="27"/>
      <c r="AR90" s="27"/>
      <c r="AS90" s="27"/>
      <c r="AT90" s="27"/>
      <c r="AU90" s="27"/>
      <c r="AV90" s="27"/>
      <c r="AW90" s="27">
        <v>0</v>
      </c>
      <c r="AX90" s="27"/>
      <c r="AY90" s="27"/>
      <c r="AZ90" s="27"/>
      <c r="BA90" s="27"/>
      <c r="BB90" s="27"/>
      <c r="BC90" s="27"/>
      <c r="BD90" s="27"/>
      <c r="BE90" s="27">
        <f>AO90+AW90</f>
        <v>26699.03</v>
      </c>
      <c r="BF90" s="27"/>
      <c r="BG90" s="27"/>
      <c r="BH90" s="27"/>
      <c r="BI90" s="27"/>
      <c r="BJ90" s="27"/>
      <c r="BK90" s="27"/>
      <c r="BL90" s="27"/>
    </row>
    <row r="91" spans="1:64" ht="12.75" customHeight="1">
      <c r="A91" s="28">
        <v>5</v>
      </c>
      <c r="B91" s="28"/>
      <c r="C91" s="28"/>
      <c r="D91" s="28"/>
      <c r="E91" s="28"/>
      <c r="F91" s="28"/>
      <c r="G91" s="29" t="s">
        <v>93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65</v>
      </c>
      <c r="AA91" s="32"/>
      <c r="AB91" s="32"/>
      <c r="AC91" s="32"/>
      <c r="AD91" s="32"/>
      <c r="AE91" s="29" t="s">
        <v>94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27">
        <v>0</v>
      </c>
      <c r="AP91" s="27"/>
      <c r="AQ91" s="27"/>
      <c r="AR91" s="27"/>
      <c r="AS91" s="27"/>
      <c r="AT91" s="27"/>
      <c r="AU91" s="27"/>
      <c r="AV91" s="27"/>
      <c r="AW91" s="27">
        <v>143429</v>
      </c>
      <c r="AX91" s="27"/>
      <c r="AY91" s="27"/>
      <c r="AZ91" s="27"/>
      <c r="BA91" s="27"/>
      <c r="BB91" s="27"/>
      <c r="BC91" s="27"/>
      <c r="BD91" s="27"/>
      <c r="BE91" s="27">
        <f>AO91+AW91</f>
        <v>143429</v>
      </c>
      <c r="BF91" s="27"/>
      <c r="BG91" s="27"/>
      <c r="BH91" s="27"/>
      <c r="BI91" s="27"/>
      <c r="BJ91" s="27"/>
      <c r="BK91" s="27"/>
      <c r="BL91" s="27"/>
    </row>
    <row r="92" spans="1:64" s="19" customFormat="1" ht="12.75" customHeight="1">
      <c r="A92" s="39">
        <v>0</v>
      </c>
      <c r="B92" s="39"/>
      <c r="C92" s="39"/>
      <c r="D92" s="39"/>
      <c r="E92" s="39"/>
      <c r="F92" s="39"/>
      <c r="G92" s="40" t="s">
        <v>66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/>
      <c r="AA92" s="43"/>
      <c r="AB92" s="43"/>
      <c r="AC92" s="43"/>
      <c r="AD92" s="43"/>
      <c r="AE92" s="40"/>
      <c r="AF92" s="41"/>
      <c r="AG92" s="41"/>
      <c r="AH92" s="41"/>
      <c r="AI92" s="41"/>
      <c r="AJ92" s="41"/>
      <c r="AK92" s="41"/>
      <c r="AL92" s="41"/>
      <c r="AM92" s="41"/>
      <c r="AN92" s="42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>
        <f>AO92+AW92</f>
        <v>0</v>
      </c>
      <c r="BF92" s="36"/>
      <c r="BG92" s="36"/>
      <c r="BH92" s="36"/>
      <c r="BI92" s="36"/>
      <c r="BJ92" s="36"/>
      <c r="BK92" s="36"/>
      <c r="BL92" s="36"/>
    </row>
    <row r="93" spans="1:64" ht="39" customHeight="1">
      <c r="A93" s="28">
        <v>1</v>
      </c>
      <c r="B93" s="28"/>
      <c r="C93" s="28"/>
      <c r="D93" s="28"/>
      <c r="E93" s="28"/>
      <c r="F93" s="28"/>
      <c r="G93" s="29" t="s">
        <v>95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2" t="s">
        <v>121</v>
      </c>
      <c r="AA93" s="32"/>
      <c r="AB93" s="32"/>
      <c r="AC93" s="32"/>
      <c r="AD93" s="32"/>
      <c r="AE93" s="29" t="s">
        <v>96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35">
        <f>AO94+AO95+AO96+AO97+AO98+AO99+AO100+AO101+AO102+AO103+AO104+AO105+AO106+AO107</f>
        <v>1228</v>
      </c>
      <c r="AP93" s="35"/>
      <c r="AQ93" s="35"/>
      <c r="AR93" s="35"/>
      <c r="AS93" s="35"/>
      <c r="AT93" s="35"/>
      <c r="AU93" s="35"/>
      <c r="AV93" s="35"/>
      <c r="AW93" s="27">
        <v>0</v>
      </c>
      <c r="AX93" s="27"/>
      <c r="AY93" s="27"/>
      <c r="AZ93" s="27"/>
      <c r="BA93" s="27"/>
      <c r="BB93" s="27"/>
      <c r="BC93" s="27"/>
      <c r="BD93" s="27"/>
      <c r="BE93" s="27">
        <f>AO93+AW93</f>
        <v>1228</v>
      </c>
      <c r="BF93" s="27"/>
      <c r="BG93" s="27"/>
      <c r="BH93" s="27"/>
      <c r="BI93" s="27"/>
      <c r="BJ93" s="27"/>
      <c r="BK93" s="27"/>
      <c r="BL93" s="27"/>
    </row>
    <row r="94" spans="1:64" ht="39" customHeight="1">
      <c r="A94" s="28"/>
      <c r="B94" s="28"/>
      <c r="C94" s="28"/>
      <c r="D94" s="28"/>
      <c r="E94" s="28"/>
      <c r="F94" s="28"/>
      <c r="G94" s="29" t="s">
        <v>122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121</v>
      </c>
      <c r="AA94" s="32"/>
      <c r="AB94" s="32"/>
      <c r="AC94" s="32"/>
      <c r="AD94" s="32"/>
      <c r="AE94" s="29" t="s">
        <v>96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35">
        <v>306</v>
      </c>
      <c r="AP94" s="35"/>
      <c r="AQ94" s="35"/>
      <c r="AR94" s="35"/>
      <c r="AS94" s="35"/>
      <c r="AT94" s="35"/>
      <c r="AU94" s="35"/>
      <c r="AV94" s="35"/>
      <c r="AW94" s="27">
        <v>0</v>
      </c>
      <c r="AX94" s="27"/>
      <c r="AY94" s="27"/>
      <c r="AZ94" s="27"/>
      <c r="BA94" s="27"/>
      <c r="BB94" s="27"/>
      <c r="BC94" s="27"/>
      <c r="BD94" s="27"/>
      <c r="BE94" s="27">
        <f aca="true" t="shared" si="1" ref="BE94:BE106">AO94+AW94</f>
        <v>306</v>
      </c>
      <c r="BF94" s="27"/>
      <c r="BG94" s="27"/>
      <c r="BH94" s="27"/>
      <c r="BI94" s="27"/>
      <c r="BJ94" s="27"/>
      <c r="BK94" s="27"/>
      <c r="BL94" s="27"/>
    </row>
    <row r="95" spans="1:64" ht="39" customHeight="1">
      <c r="A95" s="28"/>
      <c r="B95" s="28"/>
      <c r="C95" s="28"/>
      <c r="D95" s="28"/>
      <c r="E95" s="28"/>
      <c r="F95" s="28"/>
      <c r="G95" s="29" t="s">
        <v>123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121</v>
      </c>
      <c r="AA95" s="32"/>
      <c r="AB95" s="32"/>
      <c r="AC95" s="32"/>
      <c r="AD95" s="32"/>
      <c r="AE95" s="29" t="s">
        <v>96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35">
        <v>90</v>
      </c>
      <c r="AP95" s="35"/>
      <c r="AQ95" s="35"/>
      <c r="AR95" s="35"/>
      <c r="AS95" s="35"/>
      <c r="AT95" s="35"/>
      <c r="AU95" s="35"/>
      <c r="AV95" s="35"/>
      <c r="AW95" s="27">
        <v>0</v>
      </c>
      <c r="AX95" s="27"/>
      <c r="AY95" s="27"/>
      <c r="AZ95" s="27"/>
      <c r="BA95" s="27"/>
      <c r="BB95" s="27"/>
      <c r="BC95" s="27"/>
      <c r="BD95" s="27"/>
      <c r="BE95" s="27">
        <f t="shared" si="1"/>
        <v>90</v>
      </c>
      <c r="BF95" s="27"/>
      <c r="BG95" s="27"/>
      <c r="BH95" s="27"/>
      <c r="BI95" s="27"/>
      <c r="BJ95" s="27"/>
      <c r="BK95" s="27"/>
      <c r="BL95" s="27"/>
    </row>
    <row r="96" spans="1:64" ht="39" customHeight="1">
      <c r="A96" s="28"/>
      <c r="B96" s="28"/>
      <c r="C96" s="28"/>
      <c r="D96" s="28"/>
      <c r="E96" s="28"/>
      <c r="F96" s="28"/>
      <c r="G96" s="29" t="s">
        <v>124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 t="s">
        <v>121</v>
      </c>
      <c r="AA96" s="32"/>
      <c r="AB96" s="32"/>
      <c r="AC96" s="32"/>
      <c r="AD96" s="32"/>
      <c r="AE96" s="29" t="s">
        <v>96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35">
        <v>40</v>
      </c>
      <c r="AP96" s="35"/>
      <c r="AQ96" s="35"/>
      <c r="AR96" s="35"/>
      <c r="AS96" s="35"/>
      <c r="AT96" s="35"/>
      <c r="AU96" s="35"/>
      <c r="AV96" s="35"/>
      <c r="AW96" s="27">
        <v>0</v>
      </c>
      <c r="AX96" s="27"/>
      <c r="AY96" s="27"/>
      <c r="AZ96" s="27"/>
      <c r="BA96" s="27"/>
      <c r="BB96" s="27"/>
      <c r="BC96" s="27"/>
      <c r="BD96" s="27"/>
      <c r="BE96" s="27">
        <f t="shared" si="1"/>
        <v>40</v>
      </c>
      <c r="BF96" s="27"/>
      <c r="BG96" s="27"/>
      <c r="BH96" s="27"/>
      <c r="BI96" s="27"/>
      <c r="BJ96" s="27"/>
      <c r="BK96" s="27"/>
      <c r="BL96" s="27"/>
    </row>
    <row r="97" spans="1:64" ht="39" customHeight="1">
      <c r="A97" s="28"/>
      <c r="B97" s="28"/>
      <c r="C97" s="28"/>
      <c r="D97" s="28"/>
      <c r="E97" s="28"/>
      <c r="F97" s="28"/>
      <c r="G97" s="29" t="s">
        <v>125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121</v>
      </c>
      <c r="AA97" s="32"/>
      <c r="AB97" s="32"/>
      <c r="AC97" s="32"/>
      <c r="AD97" s="32"/>
      <c r="AE97" s="29" t="s">
        <v>96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35">
        <v>40</v>
      </c>
      <c r="AP97" s="35"/>
      <c r="AQ97" s="35"/>
      <c r="AR97" s="35"/>
      <c r="AS97" s="35"/>
      <c r="AT97" s="35"/>
      <c r="AU97" s="35"/>
      <c r="AV97" s="35"/>
      <c r="AW97" s="27">
        <v>0</v>
      </c>
      <c r="AX97" s="27"/>
      <c r="AY97" s="27"/>
      <c r="AZ97" s="27"/>
      <c r="BA97" s="27"/>
      <c r="BB97" s="27"/>
      <c r="BC97" s="27"/>
      <c r="BD97" s="27"/>
      <c r="BE97" s="27">
        <f t="shared" si="1"/>
        <v>40</v>
      </c>
      <c r="BF97" s="27"/>
      <c r="BG97" s="27"/>
      <c r="BH97" s="27"/>
      <c r="BI97" s="27"/>
      <c r="BJ97" s="27"/>
      <c r="BK97" s="27"/>
      <c r="BL97" s="27"/>
    </row>
    <row r="98" spans="1:64" ht="39" customHeight="1">
      <c r="A98" s="28"/>
      <c r="B98" s="28"/>
      <c r="C98" s="28"/>
      <c r="D98" s="28"/>
      <c r="E98" s="28"/>
      <c r="F98" s="28"/>
      <c r="G98" s="29" t="s">
        <v>126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121</v>
      </c>
      <c r="AA98" s="32"/>
      <c r="AB98" s="32"/>
      <c r="AC98" s="32"/>
      <c r="AD98" s="32"/>
      <c r="AE98" s="29" t="s">
        <v>96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35">
        <v>15</v>
      </c>
      <c r="AP98" s="35"/>
      <c r="AQ98" s="35"/>
      <c r="AR98" s="35"/>
      <c r="AS98" s="35"/>
      <c r="AT98" s="35"/>
      <c r="AU98" s="35"/>
      <c r="AV98" s="35"/>
      <c r="AW98" s="27">
        <v>0</v>
      </c>
      <c r="AX98" s="27"/>
      <c r="AY98" s="27"/>
      <c r="AZ98" s="27"/>
      <c r="BA98" s="27"/>
      <c r="BB98" s="27"/>
      <c r="BC98" s="27"/>
      <c r="BD98" s="27"/>
      <c r="BE98" s="27">
        <f t="shared" si="1"/>
        <v>15</v>
      </c>
      <c r="BF98" s="27"/>
      <c r="BG98" s="27"/>
      <c r="BH98" s="27"/>
      <c r="BI98" s="27"/>
      <c r="BJ98" s="27"/>
      <c r="BK98" s="27"/>
      <c r="BL98" s="27"/>
    </row>
    <row r="99" spans="1:64" ht="39" customHeight="1">
      <c r="A99" s="28"/>
      <c r="B99" s="28"/>
      <c r="C99" s="28"/>
      <c r="D99" s="28"/>
      <c r="E99" s="28"/>
      <c r="F99" s="28"/>
      <c r="G99" s="29" t="s">
        <v>127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121</v>
      </c>
      <c r="AA99" s="32"/>
      <c r="AB99" s="32"/>
      <c r="AC99" s="32"/>
      <c r="AD99" s="32"/>
      <c r="AE99" s="29" t="s">
        <v>96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35">
        <v>100</v>
      </c>
      <c r="AP99" s="35"/>
      <c r="AQ99" s="35"/>
      <c r="AR99" s="35"/>
      <c r="AS99" s="35"/>
      <c r="AT99" s="35"/>
      <c r="AU99" s="35"/>
      <c r="AV99" s="35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 t="shared" si="1"/>
        <v>100</v>
      </c>
      <c r="BF99" s="27"/>
      <c r="BG99" s="27"/>
      <c r="BH99" s="27"/>
      <c r="BI99" s="27"/>
      <c r="BJ99" s="27"/>
      <c r="BK99" s="27"/>
      <c r="BL99" s="27"/>
    </row>
    <row r="100" spans="1:64" ht="39" customHeight="1">
      <c r="A100" s="28"/>
      <c r="B100" s="28"/>
      <c r="C100" s="28"/>
      <c r="D100" s="28"/>
      <c r="E100" s="28"/>
      <c r="F100" s="28"/>
      <c r="G100" s="29" t="s">
        <v>128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121</v>
      </c>
      <c r="AA100" s="32"/>
      <c r="AB100" s="32"/>
      <c r="AC100" s="32"/>
      <c r="AD100" s="32"/>
      <c r="AE100" s="29" t="s">
        <v>96</v>
      </c>
      <c r="AF100" s="30"/>
      <c r="AG100" s="30"/>
      <c r="AH100" s="30"/>
      <c r="AI100" s="30"/>
      <c r="AJ100" s="30"/>
      <c r="AK100" s="30"/>
      <c r="AL100" s="30"/>
      <c r="AM100" s="30"/>
      <c r="AN100" s="31"/>
      <c r="AO100" s="35">
        <v>24</v>
      </c>
      <c r="AP100" s="35"/>
      <c r="AQ100" s="35"/>
      <c r="AR100" s="35"/>
      <c r="AS100" s="35"/>
      <c r="AT100" s="35"/>
      <c r="AU100" s="35"/>
      <c r="AV100" s="35"/>
      <c r="AW100" s="27">
        <v>0</v>
      </c>
      <c r="AX100" s="27"/>
      <c r="AY100" s="27"/>
      <c r="AZ100" s="27"/>
      <c r="BA100" s="27"/>
      <c r="BB100" s="27"/>
      <c r="BC100" s="27"/>
      <c r="BD100" s="27"/>
      <c r="BE100" s="27">
        <f t="shared" si="1"/>
        <v>24</v>
      </c>
      <c r="BF100" s="27"/>
      <c r="BG100" s="27"/>
      <c r="BH100" s="27"/>
      <c r="BI100" s="27"/>
      <c r="BJ100" s="27"/>
      <c r="BK100" s="27"/>
      <c r="BL100" s="27"/>
    </row>
    <row r="101" spans="1:64" ht="39" customHeight="1">
      <c r="A101" s="28"/>
      <c r="B101" s="28"/>
      <c r="C101" s="28"/>
      <c r="D101" s="28"/>
      <c r="E101" s="28"/>
      <c r="F101" s="28"/>
      <c r="G101" s="29" t="s">
        <v>129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121</v>
      </c>
      <c r="AA101" s="32"/>
      <c r="AB101" s="32"/>
      <c r="AC101" s="32"/>
      <c r="AD101" s="32"/>
      <c r="AE101" s="29" t="s">
        <v>96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35">
        <v>44</v>
      </c>
      <c r="AP101" s="35"/>
      <c r="AQ101" s="35"/>
      <c r="AR101" s="35"/>
      <c r="AS101" s="35"/>
      <c r="AT101" s="35"/>
      <c r="AU101" s="35"/>
      <c r="AV101" s="35"/>
      <c r="AW101" s="27">
        <v>0</v>
      </c>
      <c r="AX101" s="27"/>
      <c r="AY101" s="27"/>
      <c r="AZ101" s="27"/>
      <c r="BA101" s="27"/>
      <c r="BB101" s="27"/>
      <c r="BC101" s="27"/>
      <c r="BD101" s="27"/>
      <c r="BE101" s="27">
        <f t="shared" si="1"/>
        <v>44</v>
      </c>
      <c r="BF101" s="27"/>
      <c r="BG101" s="27"/>
      <c r="BH101" s="27"/>
      <c r="BI101" s="27"/>
      <c r="BJ101" s="27"/>
      <c r="BK101" s="27"/>
      <c r="BL101" s="27"/>
    </row>
    <row r="102" spans="1:64" ht="39" customHeight="1">
      <c r="A102" s="28"/>
      <c r="B102" s="28"/>
      <c r="C102" s="28"/>
      <c r="D102" s="28"/>
      <c r="E102" s="28"/>
      <c r="F102" s="28"/>
      <c r="G102" s="29" t="s">
        <v>130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121</v>
      </c>
      <c r="AA102" s="32"/>
      <c r="AB102" s="32"/>
      <c r="AC102" s="32"/>
      <c r="AD102" s="32"/>
      <c r="AE102" s="29" t="s">
        <v>96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35">
        <v>50</v>
      </c>
      <c r="AP102" s="35"/>
      <c r="AQ102" s="35"/>
      <c r="AR102" s="35"/>
      <c r="AS102" s="35"/>
      <c r="AT102" s="35"/>
      <c r="AU102" s="35"/>
      <c r="AV102" s="35"/>
      <c r="AW102" s="27">
        <v>0</v>
      </c>
      <c r="AX102" s="27"/>
      <c r="AY102" s="27"/>
      <c r="AZ102" s="27"/>
      <c r="BA102" s="27"/>
      <c r="BB102" s="27"/>
      <c r="BC102" s="27"/>
      <c r="BD102" s="27"/>
      <c r="BE102" s="27">
        <f t="shared" si="1"/>
        <v>50</v>
      </c>
      <c r="BF102" s="27"/>
      <c r="BG102" s="27"/>
      <c r="BH102" s="27"/>
      <c r="BI102" s="27"/>
      <c r="BJ102" s="27"/>
      <c r="BK102" s="27"/>
      <c r="BL102" s="27"/>
    </row>
    <row r="103" spans="1:64" ht="39" customHeight="1">
      <c r="A103" s="28"/>
      <c r="B103" s="28"/>
      <c r="C103" s="28"/>
      <c r="D103" s="28"/>
      <c r="E103" s="28"/>
      <c r="F103" s="28"/>
      <c r="G103" s="29" t="s">
        <v>131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121</v>
      </c>
      <c r="AA103" s="32"/>
      <c r="AB103" s="32"/>
      <c r="AC103" s="32"/>
      <c r="AD103" s="32"/>
      <c r="AE103" s="29" t="s">
        <v>96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35">
        <v>105</v>
      </c>
      <c r="AP103" s="35"/>
      <c r="AQ103" s="35"/>
      <c r="AR103" s="35"/>
      <c r="AS103" s="35"/>
      <c r="AT103" s="35"/>
      <c r="AU103" s="35"/>
      <c r="AV103" s="35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 t="shared" si="1"/>
        <v>105</v>
      </c>
      <c r="BF103" s="27"/>
      <c r="BG103" s="27"/>
      <c r="BH103" s="27"/>
      <c r="BI103" s="27"/>
      <c r="BJ103" s="27"/>
      <c r="BK103" s="27"/>
      <c r="BL103" s="27"/>
    </row>
    <row r="104" spans="1:64" ht="39" customHeight="1">
      <c r="A104" s="28"/>
      <c r="B104" s="28"/>
      <c r="C104" s="28"/>
      <c r="D104" s="28"/>
      <c r="E104" s="28"/>
      <c r="F104" s="28"/>
      <c r="G104" s="29" t="s">
        <v>132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121</v>
      </c>
      <c r="AA104" s="32"/>
      <c r="AB104" s="32"/>
      <c r="AC104" s="32"/>
      <c r="AD104" s="32"/>
      <c r="AE104" s="29" t="s">
        <v>96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35">
        <v>313</v>
      </c>
      <c r="AP104" s="35"/>
      <c r="AQ104" s="35"/>
      <c r="AR104" s="35"/>
      <c r="AS104" s="35"/>
      <c r="AT104" s="35"/>
      <c r="AU104" s="35"/>
      <c r="AV104" s="35"/>
      <c r="AW104" s="27">
        <v>0</v>
      </c>
      <c r="AX104" s="27"/>
      <c r="AY104" s="27"/>
      <c r="AZ104" s="27"/>
      <c r="BA104" s="27"/>
      <c r="BB104" s="27"/>
      <c r="BC104" s="27"/>
      <c r="BD104" s="27"/>
      <c r="BE104" s="27">
        <f t="shared" si="1"/>
        <v>313</v>
      </c>
      <c r="BF104" s="27"/>
      <c r="BG104" s="27"/>
      <c r="BH104" s="27"/>
      <c r="BI104" s="27"/>
      <c r="BJ104" s="27"/>
      <c r="BK104" s="27"/>
      <c r="BL104" s="27"/>
    </row>
    <row r="105" spans="1:64" ht="39" customHeight="1">
      <c r="A105" s="28"/>
      <c r="B105" s="28"/>
      <c r="C105" s="28"/>
      <c r="D105" s="28"/>
      <c r="E105" s="28"/>
      <c r="F105" s="28"/>
      <c r="G105" s="29" t="s">
        <v>133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32" t="s">
        <v>121</v>
      </c>
      <c r="AA105" s="32"/>
      <c r="AB105" s="32"/>
      <c r="AC105" s="32"/>
      <c r="AD105" s="32"/>
      <c r="AE105" s="29" t="s">
        <v>96</v>
      </c>
      <c r="AF105" s="30"/>
      <c r="AG105" s="30"/>
      <c r="AH105" s="30"/>
      <c r="AI105" s="30"/>
      <c r="AJ105" s="30"/>
      <c r="AK105" s="30"/>
      <c r="AL105" s="30"/>
      <c r="AM105" s="30"/>
      <c r="AN105" s="31"/>
      <c r="AO105" s="35">
        <v>40</v>
      </c>
      <c r="AP105" s="35"/>
      <c r="AQ105" s="35"/>
      <c r="AR105" s="35"/>
      <c r="AS105" s="35"/>
      <c r="AT105" s="35"/>
      <c r="AU105" s="35"/>
      <c r="AV105" s="35"/>
      <c r="AW105" s="27">
        <v>0</v>
      </c>
      <c r="AX105" s="27"/>
      <c r="AY105" s="27"/>
      <c r="AZ105" s="27"/>
      <c r="BA105" s="27"/>
      <c r="BB105" s="27"/>
      <c r="BC105" s="27"/>
      <c r="BD105" s="27"/>
      <c r="BE105" s="27">
        <f t="shared" si="1"/>
        <v>40</v>
      </c>
      <c r="BF105" s="27"/>
      <c r="BG105" s="27"/>
      <c r="BH105" s="27"/>
      <c r="BI105" s="27"/>
      <c r="BJ105" s="27"/>
      <c r="BK105" s="27"/>
      <c r="BL105" s="27"/>
    </row>
    <row r="106" spans="1:64" ht="39" customHeight="1">
      <c r="A106" s="28"/>
      <c r="B106" s="28"/>
      <c r="C106" s="28"/>
      <c r="D106" s="28"/>
      <c r="E106" s="28"/>
      <c r="F106" s="28"/>
      <c r="G106" s="29" t="s">
        <v>134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121</v>
      </c>
      <c r="AA106" s="32"/>
      <c r="AB106" s="32"/>
      <c r="AC106" s="32"/>
      <c r="AD106" s="32"/>
      <c r="AE106" s="29" t="s">
        <v>96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35">
        <v>45</v>
      </c>
      <c r="AP106" s="35"/>
      <c r="AQ106" s="35"/>
      <c r="AR106" s="35"/>
      <c r="AS106" s="35"/>
      <c r="AT106" s="35"/>
      <c r="AU106" s="35"/>
      <c r="AV106" s="35"/>
      <c r="AW106" s="27">
        <v>0</v>
      </c>
      <c r="AX106" s="27"/>
      <c r="AY106" s="27"/>
      <c r="AZ106" s="27"/>
      <c r="BA106" s="27"/>
      <c r="BB106" s="27"/>
      <c r="BC106" s="27"/>
      <c r="BD106" s="27"/>
      <c r="BE106" s="27">
        <f t="shared" si="1"/>
        <v>45</v>
      </c>
      <c r="BF106" s="27"/>
      <c r="BG106" s="27"/>
      <c r="BH106" s="27"/>
      <c r="BI106" s="27"/>
      <c r="BJ106" s="27"/>
      <c r="BK106" s="27"/>
      <c r="BL106" s="27"/>
    </row>
    <row r="107" spans="1:64" ht="39" customHeight="1">
      <c r="A107" s="28"/>
      <c r="B107" s="28"/>
      <c r="C107" s="28"/>
      <c r="D107" s="28"/>
      <c r="E107" s="28"/>
      <c r="F107" s="28"/>
      <c r="G107" s="29" t="s">
        <v>154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121</v>
      </c>
      <c r="AA107" s="32"/>
      <c r="AB107" s="32"/>
      <c r="AC107" s="32"/>
      <c r="AD107" s="32"/>
      <c r="AE107" s="29" t="s">
        <v>96</v>
      </c>
      <c r="AF107" s="30"/>
      <c r="AG107" s="30"/>
      <c r="AH107" s="30"/>
      <c r="AI107" s="30"/>
      <c r="AJ107" s="30"/>
      <c r="AK107" s="30"/>
      <c r="AL107" s="30"/>
      <c r="AM107" s="30"/>
      <c r="AN107" s="31"/>
      <c r="AO107" s="35">
        <v>16</v>
      </c>
      <c r="AP107" s="35"/>
      <c r="AQ107" s="35"/>
      <c r="AR107" s="35"/>
      <c r="AS107" s="35"/>
      <c r="AT107" s="35"/>
      <c r="AU107" s="35"/>
      <c r="AV107" s="35"/>
      <c r="AW107" s="27">
        <v>0</v>
      </c>
      <c r="AX107" s="27"/>
      <c r="AY107" s="27"/>
      <c r="AZ107" s="27"/>
      <c r="BA107" s="27"/>
      <c r="BB107" s="27"/>
      <c r="BC107" s="27"/>
      <c r="BD107" s="27"/>
      <c r="BE107" s="27">
        <f>AO107+AW107</f>
        <v>16</v>
      </c>
      <c r="BF107" s="27"/>
      <c r="BG107" s="27"/>
      <c r="BH107" s="27"/>
      <c r="BI107" s="27"/>
      <c r="BJ107" s="27"/>
      <c r="BK107" s="27"/>
      <c r="BL107" s="27"/>
    </row>
    <row r="108" spans="1:64" ht="52.5" customHeight="1">
      <c r="A108" s="28">
        <v>2</v>
      </c>
      <c r="B108" s="28"/>
      <c r="C108" s="28"/>
      <c r="D108" s="28"/>
      <c r="E108" s="28"/>
      <c r="F108" s="28"/>
      <c r="G108" s="29" t="s">
        <v>67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65</v>
      </c>
      <c r="AA108" s="32"/>
      <c r="AB108" s="32"/>
      <c r="AC108" s="32"/>
      <c r="AD108" s="32"/>
      <c r="AE108" s="29" t="s">
        <v>92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27">
        <v>26699.03</v>
      </c>
      <c r="AP108" s="27"/>
      <c r="AQ108" s="27"/>
      <c r="AR108" s="27"/>
      <c r="AS108" s="27"/>
      <c r="AT108" s="27"/>
      <c r="AU108" s="27"/>
      <c r="AV108" s="27"/>
      <c r="AW108" s="27">
        <v>0</v>
      </c>
      <c r="AX108" s="27"/>
      <c r="AY108" s="27"/>
      <c r="AZ108" s="27"/>
      <c r="BA108" s="27"/>
      <c r="BB108" s="27"/>
      <c r="BC108" s="27"/>
      <c r="BD108" s="27"/>
      <c r="BE108" s="27">
        <f>AO108+AW108</f>
        <v>26699.03</v>
      </c>
      <c r="BF108" s="27"/>
      <c r="BG108" s="27"/>
      <c r="BH108" s="27"/>
      <c r="BI108" s="27"/>
      <c r="BJ108" s="27"/>
      <c r="BK108" s="27"/>
      <c r="BL108" s="27"/>
    </row>
    <row r="109" spans="1:64" ht="12.75" customHeight="1">
      <c r="A109" s="28">
        <v>5</v>
      </c>
      <c r="B109" s="28"/>
      <c r="C109" s="28"/>
      <c r="D109" s="28"/>
      <c r="E109" s="28"/>
      <c r="F109" s="28"/>
      <c r="G109" s="29" t="s">
        <v>97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63</v>
      </c>
      <c r="AA109" s="32"/>
      <c r="AB109" s="32"/>
      <c r="AC109" s="32"/>
      <c r="AD109" s="32"/>
      <c r="AE109" s="29" t="s">
        <v>98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27">
        <v>0</v>
      </c>
      <c r="AP109" s="27"/>
      <c r="AQ109" s="27"/>
      <c r="AR109" s="27"/>
      <c r="AS109" s="27"/>
      <c r="AT109" s="27"/>
      <c r="AU109" s="27"/>
      <c r="AV109" s="27"/>
      <c r="AW109" s="27">
        <v>8</v>
      </c>
      <c r="AX109" s="27"/>
      <c r="AY109" s="27"/>
      <c r="AZ109" s="27"/>
      <c r="BA109" s="27"/>
      <c r="BB109" s="27"/>
      <c r="BC109" s="27"/>
      <c r="BD109" s="27"/>
      <c r="BE109" s="27">
        <f>AO109+AW109</f>
        <v>8</v>
      </c>
      <c r="BF109" s="27"/>
      <c r="BG109" s="27"/>
      <c r="BH109" s="27"/>
      <c r="BI109" s="27"/>
      <c r="BJ109" s="27"/>
      <c r="BK109" s="27"/>
      <c r="BL109" s="27"/>
    </row>
    <row r="110" spans="1:64" s="19" customFormat="1" ht="12.75" customHeight="1">
      <c r="A110" s="39">
        <v>0</v>
      </c>
      <c r="B110" s="39"/>
      <c r="C110" s="39"/>
      <c r="D110" s="39"/>
      <c r="E110" s="39"/>
      <c r="F110" s="39"/>
      <c r="G110" s="40" t="s">
        <v>68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3"/>
      <c r="AA110" s="43"/>
      <c r="AB110" s="43"/>
      <c r="AC110" s="43"/>
      <c r="AD110" s="43"/>
      <c r="AE110" s="40"/>
      <c r="AF110" s="41"/>
      <c r="AG110" s="41"/>
      <c r="AH110" s="41"/>
      <c r="AI110" s="41"/>
      <c r="AJ110" s="41"/>
      <c r="AK110" s="41"/>
      <c r="AL110" s="41"/>
      <c r="AM110" s="41"/>
      <c r="AN110" s="42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>
        <f>AO110+AW110</f>
        <v>0</v>
      </c>
      <c r="BF110" s="36"/>
      <c r="BG110" s="36"/>
      <c r="BH110" s="36"/>
      <c r="BI110" s="36"/>
      <c r="BJ110" s="36"/>
      <c r="BK110" s="36"/>
      <c r="BL110" s="36"/>
    </row>
    <row r="111" spans="1:64" ht="52.5" customHeight="1">
      <c r="A111" s="28">
        <v>1</v>
      </c>
      <c r="B111" s="28"/>
      <c r="C111" s="28"/>
      <c r="D111" s="28"/>
      <c r="E111" s="28"/>
      <c r="F111" s="28"/>
      <c r="G111" s="29" t="s">
        <v>99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1"/>
      <c r="Z111" s="32" t="s">
        <v>65</v>
      </c>
      <c r="AA111" s="32"/>
      <c r="AB111" s="32"/>
      <c r="AC111" s="32"/>
      <c r="AD111" s="32"/>
      <c r="AE111" s="29" t="s">
        <v>100</v>
      </c>
      <c r="AF111" s="30"/>
      <c r="AG111" s="30"/>
      <c r="AH111" s="30"/>
      <c r="AI111" s="30"/>
      <c r="AJ111" s="30"/>
      <c r="AK111" s="30"/>
      <c r="AL111" s="30"/>
      <c r="AM111" s="30"/>
      <c r="AN111" s="31"/>
      <c r="AO111" s="27">
        <v>1776571.97</v>
      </c>
      <c r="AP111" s="27"/>
      <c r="AQ111" s="27"/>
      <c r="AR111" s="27"/>
      <c r="AS111" s="27"/>
      <c r="AT111" s="27"/>
      <c r="AU111" s="27"/>
      <c r="AV111" s="27"/>
      <c r="AW111" s="27">
        <v>212829</v>
      </c>
      <c r="AX111" s="27"/>
      <c r="AY111" s="27"/>
      <c r="AZ111" s="27"/>
      <c r="BA111" s="27"/>
      <c r="BB111" s="27"/>
      <c r="BC111" s="27"/>
      <c r="BD111" s="27"/>
      <c r="BE111" s="27">
        <f>AO111+AW111</f>
        <v>1989400.97</v>
      </c>
      <c r="BF111" s="27"/>
      <c r="BG111" s="27"/>
      <c r="BH111" s="27"/>
      <c r="BI111" s="27"/>
      <c r="BJ111" s="27"/>
      <c r="BK111" s="27"/>
      <c r="BL111" s="27"/>
    </row>
    <row r="112" spans="1:64" ht="52.5" customHeight="1">
      <c r="A112" s="28">
        <v>2</v>
      </c>
      <c r="B112" s="28"/>
      <c r="C112" s="28"/>
      <c r="D112" s="28"/>
      <c r="E112" s="28"/>
      <c r="F112" s="28"/>
      <c r="G112" s="29" t="s">
        <v>101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1"/>
      <c r="Z112" s="32" t="s">
        <v>65</v>
      </c>
      <c r="AA112" s="32"/>
      <c r="AB112" s="32"/>
      <c r="AC112" s="32"/>
      <c r="AD112" s="32"/>
      <c r="AE112" s="29" t="s">
        <v>102</v>
      </c>
      <c r="AF112" s="30"/>
      <c r="AG112" s="30"/>
      <c r="AH112" s="30"/>
      <c r="AI112" s="30"/>
      <c r="AJ112" s="30"/>
      <c r="AK112" s="30"/>
      <c r="AL112" s="30"/>
      <c r="AM112" s="30"/>
      <c r="AN112" s="31"/>
      <c r="AO112" s="27">
        <f>1072000/15.75/12</f>
        <v>5671.957671957672</v>
      </c>
      <c r="AP112" s="27"/>
      <c r="AQ112" s="27"/>
      <c r="AR112" s="27"/>
      <c r="AS112" s="27"/>
      <c r="AT112" s="27"/>
      <c r="AU112" s="27"/>
      <c r="AV112" s="27"/>
      <c r="AW112" s="27">
        <f>43800/1.25/12</f>
        <v>2920</v>
      </c>
      <c r="AX112" s="27"/>
      <c r="AY112" s="27"/>
      <c r="AZ112" s="27"/>
      <c r="BA112" s="27"/>
      <c r="BB112" s="27"/>
      <c r="BC112" s="27"/>
      <c r="BD112" s="27"/>
      <c r="BE112" s="27">
        <f>(1072000+43800)/17/12</f>
        <v>5469.607843137255</v>
      </c>
      <c r="BF112" s="27"/>
      <c r="BG112" s="27"/>
      <c r="BH112" s="27"/>
      <c r="BI112" s="27"/>
      <c r="BJ112" s="27"/>
      <c r="BK112" s="27"/>
      <c r="BL112" s="27"/>
    </row>
    <row r="113" spans="1:64" ht="39" customHeight="1">
      <c r="A113" s="28">
        <v>3</v>
      </c>
      <c r="B113" s="28"/>
      <c r="C113" s="28"/>
      <c r="D113" s="28"/>
      <c r="E113" s="28"/>
      <c r="F113" s="28"/>
      <c r="G113" s="29" t="s">
        <v>103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2" t="s">
        <v>65</v>
      </c>
      <c r="AA113" s="32"/>
      <c r="AB113" s="32"/>
      <c r="AC113" s="32"/>
      <c r="AD113" s="32"/>
      <c r="AE113" s="29" t="s">
        <v>152</v>
      </c>
      <c r="AF113" s="30"/>
      <c r="AG113" s="30"/>
      <c r="AH113" s="30"/>
      <c r="AI113" s="30"/>
      <c r="AJ113" s="30"/>
      <c r="AK113" s="30"/>
      <c r="AL113" s="30"/>
      <c r="AM113" s="30"/>
      <c r="AN113" s="31"/>
      <c r="AO113" s="27">
        <v>430.3</v>
      </c>
      <c r="AP113" s="27"/>
      <c r="AQ113" s="27"/>
      <c r="AR113" s="27"/>
      <c r="AS113" s="27"/>
      <c r="AT113" s="27"/>
      <c r="AU113" s="27"/>
      <c r="AV113" s="27"/>
      <c r="AW113" s="27">
        <v>0</v>
      </c>
      <c r="AX113" s="27"/>
      <c r="AY113" s="27"/>
      <c r="AZ113" s="27"/>
      <c r="BA113" s="27"/>
      <c r="BB113" s="27"/>
      <c r="BC113" s="27"/>
      <c r="BD113" s="27"/>
      <c r="BE113" s="27">
        <f>AO113+AW113</f>
        <v>430.3</v>
      </c>
      <c r="BF113" s="27"/>
      <c r="BG113" s="27"/>
      <c r="BH113" s="27"/>
      <c r="BI113" s="27"/>
      <c r="BJ113" s="27"/>
      <c r="BK113" s="27"/>
      <c r="BL113" s="27"/>
    </row>
    <row r="114" spans="1:64" ht="39" customHeight="1">
      <c r="A114" s="28"/>
      <c r="B114" s="28"/>
      <c r="C114" s="28"/>
      <c r="D114" s="28"/>
      <c r="E114" s="28"/>
      <c r="F114" s="28"/>
      <c r="G114" s="29" t="s">
        <v>122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1"/>
      <c r="Z114" s="32" t="s">
        <v>65</v>
      </c>
      <c r="AA114" s="32"/>
      <c r="AB114" s="32"/>
      <c r="AC114" s="32"/>
      <c r="AD114" s="32"/>
      <c r="AE114" s="29" t="s">
        <v>155</v>
      </c>
      <c r="AF114" s="30"/>
      <c r="AG114" s="30"/>
      <c r="AH114" s="30"/>
      <c r="AI114" s="30"/>
      <c r="AJ114" s="30"/>
      <c r="AK114" s="30"/>
      <c r="AL114" s="30"/>
      <c r="AM114" s="30"/>
      <c r="AN114" s="31"/>
      <c r="AO114" s="27">
        <v>309.09</v>
      </c>
      <c r="AP114" s="27"/>
      <c r="AQ114" s="27"/>
      <c r="AR114" s="27"/>
      <c r="AS114" s="27"/>
      <c r="AT114" s="27"/>
      <c r="AU114" s="27"/>
      <c r="AV114" s="27"/>
      <c r="AW114" s="27">
        <v>0</v>
      </c>
      <c r="AX114" s="27"/>
      <c r="AY114" s="27"/>
      <c r="AZ114" s="27"/>
      <c r="BA114" s="27"/>
      <c r="BB114" s="27"/>
      <c r="BC114" s="27"/>
      <c r="BD114" s="27"/>
      <c r="BE114" s="27">
        <f aca="true" t="shared" si="2" ref="BE114:BE126">AO114+AW114</f>
        <v>309.09</v>
      </c>
      <c r="BF114" s="27"/>
      <c r="BG114" s="27"/>
      <c r="BH114" s="27"/>
      <c r="BI114" s="27"/>
      <c r="BJ114" s="27"/>
      <c r="BK114" s="27"/>
      <c r="BL114" s="27"/>
    </row>
    <row r="115" spans="1:64" ht="39" customHeight="1">
      <c r="A115" s="28"/>
      <c r="B115" s="28"/>
      <c r="C115" s="28"/>
      <c r="D115" s="28"/>
      <c r="E115" s="28"/>
      <c r="F115" s="28"/>
      <c r="G115" s="29" t="s">
        <v>123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1"/>
      <c r="Z115" s="32" t="s">
        <v>65</v>
      </c>
      <c r="AA115" s="32"/>
      <c r="AB115" s="32"/>
      <c r="AC115" s="32"/>
      <c r="AD115" s="32"/>
      <c r="AE115" s="29" t="s">
        <v>135</v>
      </c>
      <c r="AF115" s="30"/>
      <c r="AG115" s="30"/>
      <c r="AH115" s="30"/>
      <c r="AI115" s="30"/>
      <c r="AJ115" s="30"/>
      <c r="AK115" s="30"/>
      <c r="AL115" s="30"/>
      <c r="AM115" s="30"/>
      <c r="AN115" s="31"/>
      <c r="AO115" s="27">
        <v>5</v>
      </c>
      <c r="AP115" s="27"/>
      <c r="AQ115" s="27"/>
      <c r="AR115" s="27"/>
      <c r="AS115" s="27"/>
      <c r="AT115" s="27"/>
      <c r="AU115" s="27"/>
      <c r="AV115" s="27"/>
      <c r="AW115" s="27">
        <v>0</v>
      </c>
      <c r="AX115" s="27"/>
      <c r="AY115" s="27"/>
      <c r="AZ115" s="27"/>
      <c r="BA115" s="27"/>
      <c r="BB115" s="27"/>
      <c r="BC115" s="27"/>
      <c r="BD115" s="27"/>
      <c r="BE115" s="27">
        <f t="shared" si="2"/>
        <v>5</v>
      </c>
      <c r="BF115" s="27"/>
      <c r="BG115" s="27"/>
      <c r="BH115" s="27"/>
      <c r="BI115" s="27"/>
      <c r="BJ115" s="27"/>
      <c r="BK115" s="27"/>
      <c r="BL115" s="27"/>
    </row>
    <row r="116" spans="1:64" ht="39" customHeight="1">
      <c r="A116" s="28"/>
      <c r="B116" s="28"/>
      <c r="C116" s="28"/>
      <c r="D116" s="28"/>
      <c r="E116" s="28"/>
      <c r="F116" s="28"/>
      <c r="G116" s="29" t="s">
        <v>124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1"/>
      <c r="Z116" s="32" t="s">
        <v>65</v>
      </c>
      <c r="AA116" s="32"/>
      <c r="AB116" s="32"/>
      <c r="AC116" s="32"/>
      <c r="AD116" s="32"/>
      <c r="AE116" s="29" t="s">
        <v>136</v>
      </c>
      <c r="AF116" s="30"/>
      <c r="AG116" s="30"/>
      <c r="AH116" s="30"/>
      <c r="AI116" s="30"/>
      <c r="AJ116" s="30"/>
      <c r="AK116" s="30"/>
      <c r="AL116" s="30"/>
      <c r="AM116" s="30"/>
      <c r="AN116" s="31"/>
      <c r="AO116" s="27">
        <v>400</v>
      </c>
      <c r="AP116" s="27"/>
      <c r="AQ116" s="27"/>
      <c r="AR116" s="27"/>
      <c r="AS116" s="27"/>
      <c r="AT116" s="27"/>
      <c r="AU116" s="27"/>
      <c r="AV116" s="27"/>
      <c r="AW116" s="27">
        <v>0</v>
      </c>
      <c r="AX116" s="27"/>
      <c r="AY116" s="27"/>
      <c r="AZ116" s="27"/>
      <c r="BA116" s="27"/>
      <c r="BB116" s="27"/>
      <c r="BC116" s="27"/>
      <c r="BD116" s="27"/>
      <c r="BE116" s="27">
        <f t="shared" si="2"/>
        <v>400</v>
      </c>
      <c r="BF116" s="27"/>
      <c r="BG116" s="27"/>
      <c r="BH116" s="27"/>
      <c r="BI116" s="27"/>
      <c r="BJ116" s="27"/>
      <c r="BK116" s="27"/>
      <c r="BL116" s="27"/>
    </row>
    <row r="117" spans="1:64" ht="39" customHeight="1">
      <c r="A117" s="28"/>
      <c r="B117" s="28"/>
      <c r="C117" s="28"/>
      <c r="D117" s="28"/>
      <c r="E117" s="28"/>
      <c r="F117" s="28"/>
      <c r="G117" s="29" t="s">
        <v>125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1"/>
      <c r="Z117" s="32" t="s">
        <v>65</v>
      </c>
      <c r="AA117" s="32"/>
      <c r="AB117" s="32"/>
      <c r="AC117" s="32"/>
      <c r="AD117" s="32"/>
      <c r="AE117" s="29" t="s">
        <v>137</v>
      </c>
      <c r="AF117" s="30"/>
      <c r="AG117" s="30"/>
      <c r="AH117" s="30"/>
      <c r="AI117" s="30"/>
      <c r="AJ117" s="30"/>
      <c r="AK117" s="30"/>
      <c r="AL117" s="30"/>
      <c r="AM117" s="30"/>
      <c r="AN117" s="31"/>
      <c r="AO117" s="27">
        <v>0</v>
      </c>
      <c r="AP117" s="27"/>
      <c r="AQ117" s="27"/>
      <c r="AR117" s="27"/>
      <c r="AS117" s="27"/>
      <c r="AT117" s="27"/>
      <c r="AU117" s="27"/>
      <c r="AV117" s="27"/>
      <c r="AW117" s="27">
        <v>0</v>
      </c>
      <c r="AX117" s="27"/>
      <c r="AY117" s="27"/>
      <c r="AZ117" s="27"/>
      <c r="BA117" s="27"/>
      <c r="BB117" s="27"/>
      <c r="BC117" s="27"/>
      <c r="BD117" s="27"/>
      <c r="BE117" s="27">
        <f t="shared" si="2"/>
        <v>0</v>
      </c>
      <c r="BF117" s="27"/>
      <c r="BG117" s="27"/>
      <c r="BH117" s="27"/>
      <c r="BI117" s="27"/>
      <c r="BJ117" s="27"/>
      <c r="BK117" s="27"/>
      <c r="BL117" s="27"/>
    </row>
    <row r="118" spans="1:64" ht="39" customHeight="1">
      <c r="A118" s="28"/>
      <c r="B118" s="28"/>
      <c r="C118" s="28"/>
      <c r="D118" s="28"/>
      <c r="E118" s="28"/>
      <c r="F118" s="28"/>
      <c r="G118" s="29" t="s">
        <v>126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1"/>
      <c r="Z118" s="32" t="s">
        <v>65</v>
      </c>
      <c r="AA118" s="32"/>
      <c r="AB118" s="32"/>
      <c r="AC118" s="32"/>
      <c r="AD118" s="32"/>
      <c r="AE118" s="29" t="s">
        <v>138</v>
      </c>
      <c r="AF118" s="30"/>
      <c r="AG118" s="30"/>
      <c r="AH118" s="30"/>
      <c r="AI118" s="30"/>
      <c r="AJ118" s="30"/>
      <c r="AK118" s="30"/>
      <c r="AL118" s="30"/>
      <c r="AM118" s="30"/>
      <c r="AN118" s="31"/>
      <c r="AO118" s="27">
        <v>250</v>
      </c>
      <c r="AP118" s="27"/>
      <c r="AQ118" s="27"/>
      <c r="AR118" s="27"/>
      <c r="AS118" s="27"/>
      <c r="AT118" s="27"/>
      <c r="AU118" s="27"/>
      <c r="AV118" s="27"/>
      <c r="AW118" s="27">
        <v>0</v>
      </c>
      <c r="AX118" s="27"/>
      <c r="AY118" s="27"/>
      <c r="AZ118" s="27"/>
      <c r="BA118" s="27"/>
      <c r="BB118" s="27"/>
      <c r="BC118" s="27"/>
      <c r="BD118" s="27"/>
      <c r="BE118" s="27">
        <f t="shared" si="2"/>
        <v>250</v>
      </c>
      <c r="BF118" s="27"/>
      <c r="BG118" s="27"/>
      <c r="BH118" s="27"/>
      <c r="BI118" s="27"/>
      <c r="BJ118" s="27"/>
      <c r="BK118" s="27"/>
      <c r="BL118" s="27"/>
    </row>
    <row r="119" spans="1:64" ht="39" customHeight="1">
      <c r="A119" s="28"/>
      <c r="B119" s="28"/>
      <c r="C119" s="28"/>
      <c r="D119" s="28"/>
      <c r="E119" s="28"/>
      <c r="F119" s="28"/>
      <c r="G119" s="29" t="s">
        <v>127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1"/>
      <c r="Z119" s="32" t="s">
        <v>65</v>
      </c>
      <c r="AA119" s="32"/>
      <c r="AB119" s="32"/>
      <c r="AC119" s="32"/>
      <c r="AD119" s="32"/>
      <c r="AE119" s="29" t="s">
        <v>156</v>
      </c>
      <c r="AF119" s="30"/>
      <c r="AG119" s="30"/>
      <c r="AH119" s="30"/>
      <c r="AI119" s="30"/>
      <c r="AJ119" s="30"/>
      <c r="AK119" s="30"/>
      <c r="AL119" s="30"/>
      <c r="AM119" s="30"/>
      <c r="AN119" s="31"/>
      <c r="AO119" s="27">
        <v>516.66</v>
      </c>
      <c r="AP119" s="27"/>
      <c r="AQ119" s="27"/>
      <c r="AR119" s="27"/>
      <c r="AS119" s="27"/>
      <c r="AT119" s="27"/>
      <c r="AU119" s="27"/>
      <c r="AV119" s="27"/>
      <c r="AW119" s="27">
        <v>0</v>
      </c>
      <c r="AX119" s="27"/>
      <c r="AY119" s="27"/>
      <c r="AZ119" s="27"/>
      <c r="BA119" s="27"/>
      <c r="BB119" s="27"/>
      <c r="BC119" s="27"/>
      <c r="BD119" s="27"/>
      <c r="BE119" s="27">
        <f t="shared" si="2"/>
        <v>516.66</v>
      </c>
      <c r="BF119" s="27"/>
      <c r="BG119" s="27"/>
      <c r="BH119" s="27"/>
      <c r="BI119" s="27"/>
      <c r="BJ119" s="27"/>
      <c r="BK119" s="27"/>
      <c r="BL119" s="27"/>
    </row>
    <row r="120" spans="1:64" ht="39" customHeight="1">
      <c r="A120" s="28"/>
      <c r="B120" s="28"/>
      <c r="C120" s="28"/>
      <c r="D120" s="28"/>
      <c r="E120" s="28"/>
      <c r="F120" s="28"/>
      <c r="G120" s="29" t="s">
        <v>128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1"/>
      <c r="Z120" s="32" t="s">
        <v>65</v>
      </c>
      <c r="AA120" s="32"/>
      <c r="AB120" s="32"/>
      <c r="AC120" s="32"/>
      <c r="AD120" s="32"/>
      <c r="AE120" s="29" t="s">
        <v>139</v>
      </c>
      <c r="AF120" s="30"/>
      <c r="AG120" s="30"/>
      <c r="AH120" s="30"/>
      <c r="AI120" s="30"/>
      <c r="AJ120" s="30"/>
      <c r="AK120" s="30"/>
      <c r="AL120" s="30"/>
      <c r="AM120" s="30"/>
      <c r="AN120" s="31"/>
      <c r="AO120" s="27">
        <v>120</v>
      </c>
      <c r="AP120" s="27"/>
      <c r="AQ120" s="27"/>
      <c r="AR120" s="27"/>
      <c r="AS120" s="27"/>
      <c r="AT120" s="27"/>
      <c r="AU120" s="27"/>
      <c r="AV120" s="27"/>
      <c r="AW120" s="27">
        <v>0</v>
      </c>
      <c r="AX120" s="27"/>
      <c r="AY120" s="27"/>
      <c r="AZ120" s="27"/>
      <c r="BA120" s="27"/>
      <c r="BB120" s="27"/>
      <c r="BC120" s="27"/>
      <c r="BD120" s="27"/>
      <c r="BE120" s="27">
        <f t="shared" si="2"/>
        <v>120</v>
      </c>
      <c r="BF120" s="27"/>
      <c r="BG120" s="27"/>
      <c r="BH120" s="27"/>
      <c r="BI120" s="27"/>
      <c r="BJ120" s="27"/>
      <c r="BK120" s="27"/>
      <c r="BL120" s="27"/>
    </row>
    <row r="121" spans="1:64" ht="39" customHeight="1">
      <c r="A121" s="28"/>
      <c r="B121" s="28"/>
      <c r="C121" s="28"/>
      <c r="D121" s="28"/>
      <c r="E121" s="28"/>
      <c r="F121" s="28"/>
      <c r="G121" s="29" t="s">
        <v>129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1"/>
      <c r="Z121" s="32" t="s">
        <v>65</v>
      </c>
      <c r="AA121" s="32"/>
      <c r="AB121" s="32"/>
      <c r="AC121" s="32"/>
      <c r="AD121" s="32"/>
      <c r="AE121" s="29" t="s">
        <v>157</v>
      </c>
      <c r="AF121" s="30"/>
      <c r="AG121" s="30"/>
      <c r="AH121" s="30"/>
      <c r="AI121" s="30"/>
      <c r="AJ121" s="30"/>
      <c r="AK121" s="30"/>
      <c r="AL121" s="30"/>
      <c r="AM121" s="30"/>
      <c r="AN121" s="31"/>
      <c r="AO121" s="27">
        <v>510</v>
      </c>
      <c r="AP121" s="27"/>
      <c r="AQ121" s="27"/>
      <c r="AR121" s="27"/>
      <c r="AS121" s="27"/>
      <c r="AT121" s="27"/>
      <c r="AU121" s="27"/>
      <c r="AV121" s="27"/>
      <c r="AW121" s="27">
        <v>0</v>
      </c>
      <c r="AX121" s="27"/>
      <c r="AY121" s="27"/>
      <c r="AZ121" s="27"/>
      <c r="BA121" s="27"/>
      <c r="BB121" s="27"/>
      <c r="BC121" s="27"/>
      <c r="BD121" s="27"/>
      <c r="BE121" s="27">
        <f t="shared" si="2"/>
        <v>510</v>
      </c>
      <c r="BF121" s="27"/>
      <c r="BG121" s="27"/>
      <c r="BH121" s="27"/>
      <c r="BI121" s="27"/>
      <c r="BJ121" s="27"/>
      <c r="BK121" s="27"/>
      <c r="BL121" s="27"/>
    </row>
    <row r="122" spans="1:64" ht="39" customHeight="1">
      <c r="A122" s="28"/>
      <c r="B122" s="28"/>
      <c r="C122" s="28"/>
      <c r="D122" s="28"/>
      <c r="E122" s="28"/>
      <c r="F122" s="28"/>
      <c r="G122" s="29" t="s">
        <v>130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1"/>
      <c r="Z122" s="32" t="s">
        <v>65</v>
      </c>
      <c r="AA122" s="32"/>
      <c r="AB122" s="32"/>
      <c r="AC122" s="32"/>
      <c r="AD122" s="32"/>
      <c r="AE122" s="29" t="s">
        <v>140</v>
      </c>
      <c r="AF122" s="30"/>
      <c r="AG122" s="30"/>
      <c r="AH122" s="30"/>
      <c r="AI122" s="30"/>
      <c r="AJ122" s="30"/>
      <c r="AK122" s="30"/>
      <c r="AL122" s="30"/>
      <c r="AM122" s="30"/>
      <c r="AN122" s="31"/>
      <c r="AO122" s="27">
        <v>1000</v>
      </c>
      <c r="AP122" s="27"/>
      <c r="AQ122" s="27"/>
      <c r="AR122" s="27"/>
      <c r="AS122" s="27"/>
      <c r="AT122" s="27"/>
      <c r="AU122" s="27"/>
      <c r="AV122" s="27"/>
      <c r="AW122" s="27">
        <v>0</v>
      </c>
      <c r="AX122" s="27"/>
      <c r="AY122" s="27"/>
      <c r="AZ122" s="27"/>
      <c r="BA122" s="27"/>
      <c r="BB122" s="27"/>
      <c r="BC122" s="27"/>
      <c r="BD122" s="27"/>
      <c r="BE122" s="27">
        <f t="shared" si="2"/>
        <v>1000</v>
      </c>
      <c r="BF122" s="27"/>
      <c r="BG122" s="27"/>
      <c r="BH122" s="27"/>
      <c r="BI122" s="27"/>
      <c r="BJ122" s="27"/>
      <c r="BK122" s="27"/>
      <c r="BL122" s="27"/>
    </row>
    <row r="123" spans="1:64" ht="39" customHeight="1">
      <c r="A123" s="28"/>
      <c r="B123" s="28"/>
      <c r="C123" s="28"/>
      <c r="D123" s="28"/>
      <c r="E123" s="28"/>
      <c r="F123" s="28"/>
      <c r="G123" s="29" t="s">
        <v>131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1"/>
      <c r="Z123" s="32" t="s">
        <v>65</v>
      </c>
      <c r="AA123" s="32"/>
      <c r="AB123" s="32"/>
      <c r="AC123" s="32"/>
      <c r="AD123" s="32"/>
      <c r="AE123" s="29" t="s">
        <v>141</v>
      </c>
      <c r="AF123" s="30"/>
      <c r="AG123" s="30"/>
      <c r="AH123" s="30"/>
      <c r="AI123" s="30"/>
      <c r="AJ123" s="30"/>
      <c r="AK123" s="30"/>
      <c r="AL123" s="30"/>
      <c r="AM123" s="30"/>
      <c r="AN123" s="31"/>
      <c r="AO123" s="27">
        <v>633.33</v>
      </c>
      <c r="AP123" s="27"/>
      <c r="AQ123" s="27"/>
      <c r="AR123" s="27"/>
      <c r="AS123" s="27"/>
      <c r="AT123" s="27"/>
      <c r="AU123" s="27"/>
      <c r="AV123" s="27"/>
      <c r="AW123" s="27">
        <v>0</v>
      </c>
      <c r="AX123" s="27"/>
      <c r="AY123" s="27"/>
      <c r="AZ123" s="27"/>
      <c r="BA123" s="27"/>
      <c r="BB123" s="27"/>
      <c r="BC123" s="27"/>
      <c r="BD123" s="27"/>
      <c r="BE123" s="27">
        <f t="shared" si="2"/>
        <v>633.33</v>
      </c>
      <c r="BF123" s="27"/>
      <c r="BG123" s="27"/>
      <c r="BH123" s="27"/>
      <c r="BI123" s="27"/>
      <c r="BJ123" s="27"/>
      <c r="BK123" s="27"/>
      <c r="BL123" s="27"/>
    </row>
    <row r="124" spans="1:64" ht="39" customHeight="1">
      <c r="A124" s="28"/>
      <c r="B124" s="28"/>
      <c r="C124" s="28"/>
      <c r="D124" s="28"/>
      <c r="E124" s="28"/>
      <c r="F124" s="28"/>
      <c r="G124" s="29" t="s">
        <v>132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1"/>
      <c r="Z124" s="32" t="s">
        <v>65</v>
      </c>
      <c r="AA124" s="32"/>
      <c r="AB124" s="32"/>
      <c r="AC124" s="32"/>
      <c r="AD124" s="32"/>
      <c r="AE124" s="29" t="s">
        <v>158</v>
      </c>
      <c r="AF124" s="30"/>
      <c r="AG124" s="30"/>
      <c r="AH124" s="30"/>
      <c r="AI124" s="30"/>
      <c r="AJ124" s="30"/>
      <c r="AK124" s="30"/>
      <c r="AL124" s="30"/>
      <c r="AM124" s="30"/>
      <c r="AN124" s="31"/>
      <c r="AO124" s="27">
        <v>1000</v>
      </c>
      <c r="AP124" s="27"/>
      <c r="AQ124" s="27"/>
      <c r="AR124" s="27"/>
      <c r="AS124" s="27"/>
      <c r="AT124" s="27"/>
      <c r="AU124" s="27"/>
      <c r="AV124" s="27"/>
      <c r="AW124" s="27">
        <v>0</v>
      </c>
      <c r="AX124" s="27"/>
      <c r="AY124" s="27"/>
      <c r="AZ124" s="27"/>
      <c r="BA124" s="27"/>
      <c r="BB124" s="27"/>
      <c r="BC124" s="27"/>
      <c r="BD124" s="27"/>
      <c r="BE124" s="27">
        <f t="shared" si="2"/>
        <v>1000</v>
      </c>
      <c r="BF124" s="27"/>
      <c r="BG124" s="27"/>
      <c r="BH124" s="27"/>
      <c r="BI124" s="27"/>
      <c r="BJ124" s="27"/>
      <c r="BK124" s="27"/>
      <c r="BL124" s="27"/>
    </row>
    <row r="125" spans="1:64" ht="39" customHeight="1">
      <c r="A125" s="28"/>
      <c r="B125" s="28"/>
      <c r="C125" s="28"/>
      <c r="D125" s="28"/>
      <c r="E125" s="28"/>
      <c r="F125" s="28"/>
      <c r="G125" s="29" t="s">
        <v>133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1"/>
      <c r="Z125" s="32" t="s">
        <v>65</v>
      </c>
      <c r="AA125" s="32"/>
      <c r="AB125" s="32"/>
      <c r="AC125" s="32"/>
      <c r="AD125" s="32"/>
      <c r="AE125" s="29" t="s">
        <v>140</v>
      </c>
      <c r="AF125" s="30"/>
      <c r="AG125" s="30"/>
      <c r="AH125" s="30"/>
      <c r="AI125" s="30"/>
      <c r="AJ125" s="30"/>
      <c r="AK125" s="30"/>
      <c r="AL125" s="30"/>
      <c r="AM125" s="30"/>
      <c r="AN125" s="31"/>
      <c r="AO125" s="27">
        <v>1000</v>
      </c>
      <c r="AP125" s="27"/>
      <c r="AQ125" s="27"/>
      <c r="AR125" s="27"/>
      <c r="AS125" s="27"/>
      <c r="AT125" s="27"/>
      <c r="AU125" s="27"/>
      <c r="AV125" s="27"/>
      <c r="AW125" s="27">
        <v>0</v>
      </c>
      <c r="AX125" s="27"/>
      <c r="AY125" s="27"/>
      <c r="AZ125" s="27"/>
      <c r="BA125" s="27"/>
      <c r="BB125" s="27"/>
      <c r="BC125" s="27"/>
      <c r="BD125" s="27"/>
      <c r="BE125" s="27">
        <f t="shared" si="2"/>
        <v>1000</v>
      </c>
      <c r="BF125" s="27"/>
      <c r="BG125" s="27"/>
      <c r="BH125" s="27"/>
      <c r="BI125" s="27"/>
      <c r="BJ125" s="27"/>
      <c r="BK125" s="27"/>
      <c r="BL125" s="27"/>
    </row>
    <row r="126" spans="1:64" ht="39" customHeight="1">
      <c r="A126" s="28"/>
      <c r="B126" s="28"/>
      <c r="C126" s="28"/>
      <c r="D126" s="28"/>
      <c r="E126" s="28"/>
      <c r="F126" s="28"/>
      <c r="G126" s="29" t="s">
        <v>134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1"/>
      <c r="Z126" s="32" t="s">
        <v>65</v>
      </c>
      <c r="AA126" s="32"/>
      <c r="AB126" s="32"/>
      <c r="AC126" s="32"/>
      <c r="AD126" s="32"/>
      <c r="AE126" s="29" t="s">
        <v>142</v>
      </c>
      <c r="AF126" s="30"/>
      <c r="AG126" s="30"/>
      <c r="AH126" s="30"/>
      <c r="AI126" s="30"/>
      <c r="AJ126" s="30"/>
      <c r="AK126" s="30"/>
      <c r="AL126" s="30"/>
      <c r="AM126" s="30"/>
      <c r="AN126" s="31"/>
      <c r="AO126" s="27">
        <v>400</v>
      </c>
      <c r="AP126" s="27"/>
      <c r="AQ126" s="27"/>
      <c r="AR126" s="27"/>
      <c r="AS126" s="27"/>
      <c r="AT126" s="27"/>
      <c r="AU126" s="27"/>
      <c r="AV126" s="27"/>
      <c r="AW126" s="27">
        <v>0</v>
      </c>
      <c r="AX126" s="27"/>
      <c r="AY126" s="27"/>
      <c r="AZ126" s="27"/>
      <c r="BA126" s="27"/>
      <c r="BB126" s="27"/>
      <c r="BC126" s="27"/>
      <c r="BD126" s="27"/>
      <c r="BE126" s="27">
        <f t="shared" si="2"/>
        <v>400</v>
      </c>
      <c r="BF126" s="27"/>
      <c r="BG126" s="27"/>
      <c r="BH126" s="27"/>
      <c r="BI126" s="27"/>
      <c r="BJ126" s="27"/>
      <c r="BK126" s="27"/>
      <c r="BL126" s="27"/>
    </row>
    <row r="127" spans="1:64" ht="39" customHeight="1">
      <c r="A127" s="28"/>
      <c r="B127" s="28"/>
      <c r="C127" s="28"/>
      <c r="D127" s="28"/>
      <c r="E127" s="28"/>
      <c r="F127" s="28"/>
      <c r="G127" s="29" t="s">
        <v>154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1"/>
      <c r="Z127" s="32" t="s">
        <v>65</v>
      </c>
      <c r="AA127" s="32"/>
      <c r="AB127" s="32"/>
      <c r="AC127" s="32"/>
      <c r="AD127" s="32"/>
      <c r="AE127" s="29" t="s">
        <v>159</v>
      </c>
      <c r="AF127" s="30"/>
      <c r="AG127" s="30"/>
      <c r="AH127" s="30"/>
      <c r="AI127" s="30"/>
      <c r="AJ127" s="30"/>
      <c r="AK127" s="30"/>
      <c r="AL127" s="30"/>
      <c r="AM127" s="30"/>
      <c r="AN127" s="31"/>
      <c r="AO127" s="27">
        <v>500</v>
      </c>
      <c r="AP127" s="27"/>
      <c r="AQ127" s="27"/>
      <c r="AR127" s="27"/>
      <c r="AS127" s="27"/>
      <c r="AT127" s="27"/>
      <c r="AU127" s="27"/>
      <c r="AV127" s="27"/>
      <c r="AW127" s="27">
        <v>0</v>
      </c>
      <c r="AX127" s="27"/>
      <c r="AY127" s="27"/>
      <c r="AZ127" s="27"/>
      <c r="BA127" s="27"/>
      <c r="BB127" s="27"/>
      <c r="BC127" s="27"/>
      <c r="BD127" s="27"/>
      <c r="BE127" s="27">
        <f>AO127+AW127</f>
        <v>500</v>
      </c>
      <c r="BF127" s="27"/>
      <c r="BG127" s="27"/>
      <c r="BH127" s="27"/>
      <c r="BI127" s="27"/>
      <c r="BJ127" s="27"/>
      <c r="BK127" s="27"/>
      <c r="BL127" s="27"/>
    </row>
    <row r="128" spans="1:64" ht="52.5" customHeight="1">
      <c r="A128" s="28">
        <v>4</v>
      </c>
      <c r="B128" s="28"/>
      <c r="C128" s="28"/>
      <c r="D128" s="28"/>
      <c r="E128" s="28"/>
      <c r="F128" s="28"/>
      <c r="G128" s="29" t="s">
        <v>104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2" t="s">
        <v>65</v>
      </c>
      <c r="AA128" s="32"/>
      <c r="AB128" s="32"/>
      <c r="AC128" s="32"/>
      <c r="AD128" s="32"/>
      <c r="AE128" s="29" t="s">
        <v>160</v>
      </c>
      <c r="AF128" s="30"/>
      <c r="AG128" s="30"/>
      <c r="AH128" s="30"/>
      <c r="AI128" s="30"/>
      <c r="AJ128" s="30"/>
      <c r="AK128" s="30"/>
      <c r="AL128" s="30"/>
      <c r="AM128" s="30"/>
      <c r="AN128" s="31"/>
      <c r="AO128" s="27">
        <v>11.56</v>
      </c>
      <c r="AP128" s="27"/>
      <c r="AQ128" s="27"/>
      <c r="AR128" s="27"/>
      <c r="AS128" s="27"/>
      <c r="AT128" s="27"/>
      <c r="AU128" s="27"/>
      <c r="AV128" s="27"/>
      <c r="AW128" s="27">
        <v>0</v>
      </c>
      <c r="AX128" s="27"/>
      <c r="AY128" s="27"/>
      <c r="AZ128" s="27"/>
      <c r="BA128" s="27"/>
      <c r="BB128" s="27"/>
      <c r="BC128" s="27"/>
      <c r="BD128" s="27"/>
      <c r="BE128" s="27">
        <f>AO128+AW128</f>
        <v>11.56</v>
      </c>
      <c r="BF128" s="27"/>
      <c r="BG128" s="27"/>
      <c r="BH128" s="27"/>
      <c r="BI128" s="27"/>
      <c r="BJ128" s="27"/>
      <c r="BK128" s="27"/>
      <c r="BL128" s="27"/>
    </row>
    <row r="129" spans="1:64" ht="52.5" customHeight="1">
      <c r="A129" s="28"/>
      <c r="B129" s="28"/>
      <c r="C129" s="28"/>
      <c r="D129" s="28"/>
      <c r="E129" s="28"/>
      <c r="F129" s="28"/>
      <c r="G129" s="29" t="s">
        <v>122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1"/>
      <c r="Z129" s="32" t="s">
        <v>65</v>
      </c>
      <c r="AA129" s="32"/>
      <c r="AB129" s="32"/>
      <c r="AC129" s="32"/>
      <c r="AD129" s="32"/>
      <c r="AE129" s="29" t="s">
        <v>161</v>
      </c>
      <c r="AF129" s="30"/>
      <c r="AG129" s="30"/>
      <c r="AH129" s="30"/>
      <c r="AI129" s="30"/>
      <c r="AJ129" s="30"/>
      <c r="AK129" s="30"/>
      <c r="AL129" s="30"/>
      <c r="AM129" s="30"/>
      <c r="AN129" s="31"/>
      <c r="AO129" s="27">
        <v>11.11</v>
      </c>
      <c r="AP129" s="27"/>
      <c r="AQ129" s="27"/>
      <c r="AR129" s="27"/>
      <c r="AS129" s="27"/>
      <c r="AT129" s="27"/>
      <c r="AU129" s="27"/>
      <c r="AV129" s="27"/>
      <c r="AW129" s="27">
        <v>0</v>
      </c>
      <c r="AX129" s="27"/>
      <c r="AY129" s="27"/>
      <c r="AZ129" s="27"/>
      <c r="BA129" s="27"/>
      <c r="BB129" s="27"/>
      <c r="BC129" s="27"/>
      <c r="BD129" s="27"/>
      <c r="BE129" s="27">
        <f aca="true" t="shared" si="3" ref="BE129:BE141">AO129+AW129</f>
        <v>11.11</v>
      </c>
      <c r="BF129" s="27"/>
      <c r="BG129" s="27"/>
      <c r="BH129" s="27"/>
      <c r="BI129" s="27"/>
      <c r="BJ129" s="27"/>
      <c r="BK129" s="27"/>
      <c r="BL129" s="27"/>
    </row>
    <row r="130" spans="1:64" ht="52.5" customHeight="1">
      <c r="A130" s="28"/>
      <c r="B130" s="28"/>
      <c r="C130" s="28"/>
      <c r="D130" s="28"/>
      <c r="E130" s="28"/>
      <c r="F130" s="28"/>
      <c r="G130" s="29" t="s">
        <v>123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1"/>
      <c r="Z130" s="32" t="s">
        <v>65</v>
      </c>
      <c r="AA130" s="32"/>
      <c r="AB130" s="32"/>
      <c r="AC130" s="32"/>
      <c r="AD130" s="32"/>
      <c r="AE130" s="29" t="s">
        <v>143</v>
      </c>
      <c r="AF130" s="30"/>
      <c r="AG130" s="30"/>
      <c r="AH130" s="30"/>
      <c r="AI130" s="30"/>
      <c r="AJ130" s="30"/>
      <c r="AK130" s="30"/>
      <c r="AL130" s="30"/>
      <c r="AM130" s="30"/>
      <c r="AN130" s="31"/>
      <c r="AO130" s="27">
        <v>0.11</v>
      </c>
      <c r="AP130" s="27"/>
      <c r="AQ130" s="27"/>
      <c r="AR130" s="27"/>
      <c r="AS130" s="27"/>
      <c r="AT130" s="27"/>
      <c r="AU130" s="27"/>
      <c r="AV130" s="27"/>
      <c r="AW130" s="27">
        <v>0</v>
      </c>
      <c r="AX130" s="27"/>
      <c r="AY130" s="27"/>
      <c r="AZ130" s="27"/>
      <c r="BA130" s="27"/>
      <c r="BB130" s="27"/>
      <c r="BC130" s="27"/>
      <c r="BD130" s="27"/>
      <c r="BE130" s="27">
        <f t="shared" si="3"/>
        <v>0.11</v>
      </c>
      <c r="BF130" s="27"/>
      <c r="BG130" s="27"/>
      <c r="BH130" s="27"/>
      <c r="BI130" s="27"/>
      <c r="BJ130" s="27"/>
      <c r="BK130" s="27"/>
      <c r="BL130" s="27"/>
    </row>
    <row r="131" spans="1:64" ht="52.5" customHeight="1">
      <c r="A131" s="28"/>
      <c r="B131" s="28"/>
      <c r="C131" s="28"/>
      <c r="D131" s="28"/>
      <c r="E131" s="28"/>
      <c r="F131" s="28"/>
      <c r="G131" s="29" t="s">
        <v>124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1"/>
      <c r="Z131" s="32" t="s">
        <v>65</v>
      </c>
      <c r="AA131" s="32"/>
      <c r="AB131" s="32"/>
      <c r="AC131" s="32"/>
      <c r="AD131" s="32"/>
      <c r="AE131" s="29" t="s">
        <v>144</v>
      </c>
      <c r="AF131" s="30"/>
      <c r="AG131" s="30"/>
      <c r="AH131" s="30"/>
      <c r="AI131" s="30"/>
      <c r="AJ131" s="30"/>
      <c r="AK131" s="30"/>
      <c r="AL131" s="30"/>
      <c r="AM131" s="30"/>
      <c r="AN131" s="31"/>
      <c r="AO131" s="27">
        <v>10</v>
      </c>
      <c r="AP131" s="27"/>
      <c r="AQ131" s="27"/>
      <c r="AR131" s="27"/>
      <c r="AS131" s="27"/>
      <c r="AT131" s="27"/>
      <c r="AU131" s="27"/>
      <c r="AV131" s="27"/>
      <c r="AW131" s="27">
        <v>0</v>
      </c>
      <c r="AX131" s="27"/>
      <c r="AY131" s="27"/>
      <c r="AZ131" s="27"/>
      <c r="BA131" s="27"/>
      <c r="BB131" s="27"/>
      <c r="BC131" s="27"/>
      <c r="BD131" s="27"/>
      <c r="BE131" s="27">
        <f t="shared" si="3"/>
        <v>10</v>
      </c>
      <c r="BF131" s="27"/>
      <c r="BG131" s="27"/>
      <c r="BH131" s="27"/>
      <c r="BI131" s="27"/>
      <c r="BJ131" s="27"/>
      <c r="BK131" s="27"/>
      <c r="BL131" s="27"/>
    </row>
    <row r="132" spans="1:64" ht="52.5" customHeight="1">
      <c r="A132" s="28"/>
      <c r="B132" s="28"/>
      <c r="C132" s="28"/>
      <c r="D132" s="28"/>
      <c r="E132" s="28"/>
      <c r="F132" s="28"/>
      <c r="G132" s="29" t="s">
        <v>125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1"/>
      <c r="Z132" s="32" t="s">
        <v>65</v>
      </c>
      <c r="AA132" s="32"/>
      <c r="AB132" s="32"/>
      <c r="AC132" s="32"/>
      <c r="AD132" s="32"/>
      <c r="AE132" s="29" t="s">
        <v>146</v>
      </c>
      <c r="AF132" s="30"/>
      <c r="AG132" s="30"/>
      <c r="AH132" s="30"/>
      <c r="AI132" s="30"/>
      <c r="AJ132" s="30"/>
      <c r="AK132" s="30"/>
      <c r="AL132" s="30"/>
      <c r="AM132" s="30"/>
      <c r="AN132" s="31"/>
      <c r="AO132" s="27">
        <v>0</v>
      </c>
      <c r="AP132" s="27"/>
      <c r="AQ132" s="27"/>
      <c r="AR132" s="27"/>
      <c r="AS132" s="27"/>
      <c r="AT132" s="27"/>
      <c r="AU132" s="27"/>
      <c r="AV132" s="27"/>
      <c r="AW132" s="27">
        <v>0</v>
      </c>
      <c r="AX132" s="27"/>
      <c r="AY132" s="27"/>
      <c r="AZ132" s="27"/>
      <c r="BA132" s="27"/>
      <c r="BB132" s="27"/>
      <c r="BC132" s="27"/>
      <c r="BD132" s="27"/>
      <c r="BE132" s="27">
        <f t="shared" si="3"/>
        <v>0</v>
      </c>
      <c r="BF132" s="27"/>
      <c r="BG132" s="27"/>
      <c r="BH132" s="27"/>
      <c r="BI132" s="27"/>
      <c r="BJ132" s="27"/>
      <c r="BK132" s="27"/>
      <c r="BL132" s="27"/>
    </row>
    <row r="133" spans="1:64" ht="52.5" customHeight="1">
      <c r="A133" s="28"/>
      <c r="B133" s="28"/>
      <c r="C133" s="28"/>
      <c r="D133" s="28"/>
      <c r="E133" s="28"/>
      <c r="F133" s="28"/>
      <c r="G133" s="29" t="s">
        <v>126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1"/>
      <c r="Z133" s="32" t="s">
        <v>65</v>
      </c>
      <c r="AA133" s="32"/>
      <c r="AB133" s="32"/>
      <c r="AC133" s="32"/>
      <c r="AD133" s="32"/>
      <c r="AE133" s="29" t="s">
        <v>145</v>
      </c>
      <c r="AF133" s="30"/>
      <c r="AG133" s="30"/>
      <c r="AH133" s="30"/>
      <c r="AI133" s="30"/>
      <c r="AJ133" s="30"/>
      <c r="AK133" s="30"/>
      <c r="AL133" s="30"/>
      <c r="AM133" s="30"/>
      <c r="AN133" s="31"/>
      <c r="AO133" s="27">
        <v>33.33</v>
      </c>
      <c r="AP133" s="27"/>
      <c r="AQ133" s="27"/>
      <c r="AR133" s="27"/>
      <c r="AS133" s="27"/>
      <c r="AT133" s="27"/>
      <c r="AU133" s="27"/>
      <c r="AV133" s="27"/>
      <c r="AW133" s="27">
        <v>0</v>
      </c>
      <c r="AX133" s="27"/>
      <c r="AY133" s="27"/>
      <c r="AZ133" s="27"/>
      <c r="BA133" s="27"/>
      <c r="BB133" s="27"/>
      <c r="BC133" s="27"/>
      <c r="BD133" s="27"/>
      <c r="BE133" s="27">
        <f t="shared" si="3"/>
        <v>33.33</v>
      </c>
      <c r="BF133" s="27"/>
      <c r="BG133" s="27"/>
      <c r="BH133" s="27"/>
      <c r="BI133" s="27"/>
      <c r="BJ133" s="27"/>
      <c r="BK133" s="27"/>
      <c r="BL133" s="27"/>
    </row>
    <row r="134" spans="1:64" ht="52.5" customHeight="1">
      <c r="A134" s="28"/>
      <c r="B134" s="28"/>
      <c r="C134" s="28"/>
      <c r="D134" s="28"/>
      <c r="E134" s="28"/>
      <c r="F134" s="28"/>
      <c r="G134" s="29" t="s">
        <v>127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1"/>
      <c r="Z134" s="32" t="s">
        <v>65</v>
      </c>
      <c r="AA134" s="32"/>
      <c r="AB134" s="32"/>
      <c r="AC134" s="32"/>
      <c r="AD134" s="32"/>
      <c r="AE134" s="29" t="s">
        <v>162</v>
      </c>
      <c r="AF134" s="30"/>
      <c r="AG134" s="30"/>
      <c r="AH134" s="30"/>
      <c r="AI134" s="30"/>
      <c r="AJ134" s="30"/>
      <c r="AK134" s="30"/>
      <c r="AL134" s="30"/>
      <c r="AM134" s="30"/>
      <c r="AN134" s="31"/>
      <c r="AO134" s="27">
        <v>15.5</v>
      </c>
      <c r="AP134" s="27"/>
      <c r="AQ134" s="27"/>
      <c r="AR134" s="27"/>
      <c r="AS134" s="27"/>
      <c r="AT134" s="27"/>
      <c r="AU134" s="27"/>
      <c r="AV134" s="27"/>
      <c r="AW134" s="27">
        <v>0</v>
      </c>
      <c r="AX134" s="27"/>
      <c r="AY134" s="27"/>
      <c r="AZ134" s="27"/>
      <c r="BA134" s="27"/>
      <c r="BB134" s="27"/>
      <c r="BC134" s="27"/>
      <c r="BD134" s="27"/>
      <c r="BE134" s="27">
        <f t="shared" si="3"/>
        <v>15.5</v>
      </c>
      <c r="BF134" s="27"/>
      <c r="BG134" s="27"/>
      <c r="BH134" s="27"/>
      <c r="BI134" s="27"/>
      <c r="BJ134" s="27"/>
      <c r="BK134" s="27"/>
      <c r="BL134" s="27"/>
    </row>
    <row r="135" spans="1:64" ht="52.5" customHeight="1">
      <c r="A135" s="28"/>
      <c r="B135" s="28"/>
      <c r="C135" s="28"/>
      <c r="D135" s="28"/>
      <c r="E135" s="28"/>
      <c r="F135" s="28"/>
      <c r="G135" s="29" t="s">
        <v>128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1"/>
      <c r="Z135" s="32" t="s">
        <v>65</v>
      </c>
      <c r="AA135" s="32"/>
      <c r="AB135" s="32"/>
      <c r="AC135" s="32"/>
      <c r="AD135" s="32"/>
      <c r="AE135" s="29" t="s">
        <v>147</v>
      </c>
      <c r="AF135" s="30"/>
      <c r="AG135" s="30"/>
      <c r="AH135" s="30"/>
      <c r="AI135" s="30"/>
      <c r="AJ135" s="30"/>
      <c r="AK135" s="30"/>
      <c r="AL135" s="30"/>
      <c r="AM135" s="30"/>
      <c r="AN135" s="31"/>
      <c r="AO135" s="27">
        <v>5</v>
      </c>
      <c r="AP135" s="27"/>
      <c r="AQ135" s="27"/>
      <c r="AR135" s="27"/>
      <c r="AS135" s="27"/>
      <c r="AT135" s="27"/>
      <c r="AU135" s="27"/>
      <c r="AV135" s="27"/>
      <c r="AW135" s="27">
        <v>0</v>
      </c>
      <c r="AX135" s="27"/>
      <c r="AY135" s="27"/>
      <c r="AZ135" s="27"/>
      <c r="BA135" s="27"/>
      <c r="BB135" s="27"/>
      <c r="BC135" s="27"/>
      <c r="BD135" s="27"/>
      <c r="BE135" s="27">
        <f t="shared" si="3"/>
        <v>5</v>
      </c>
      <c r="BF135" s="27"/>
      <c r="BG135" s="27"/>
      <c r="BH135" s="27"/>
      <c r="BI135" s="27"/>
      <c r="BJ135" s="27"/>
      <c r="BK135" s="27"/>
      <c r="BL135" s="27"/>
    </row>
    <row r="136" spans="1:64" ht="52.5" customHeight="1">
      <c r="A136" s="28"/>
      <c r="B136" s="28"/>
      <c r="C136" s="28"/>
      <c r="D136" s="28"/>
      <c r="E136" s="28"/>
      <c r="F136" s="28"/>
      <c r="G136" s="29" t="s">
        <v>129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1"/>
      <c r="Z136" s="32" t="s">
        <v>65</v>
      </c>
      <c r="AA136" s="32"/>
      <c r="AB136" s="32"/>
      <c r="AC136" s="32"/>
      <c r="AD136" s="32"/>
      <c r="AE136" s="29" t="s">
        <v>163</v>
      </c>
      <c r="AF136" s="30"/>
      <c r="AG136" s="30"/>
      <c r="AH136" s="30"/>
      <c r="AI136" s="30"/>
      <c r="AJ136" s="30"/>
      <c r="AK136" s="30"/>
      <c r="AL136" s="30"/>
      <c r="AM136" s="30"/>
      <c r="AN136" s="31"/>
      <c r="AO136" s="27">
        <v>23.18</v>
      </c>
      <c r="AP136" s="27"/>
      <c r="AQ136" s="27"/>
      <c r="AR136" s="27"/>
      <c r="AS136" s="27"/>
      <c r="AT136" s="27"/>
      <c r="AU136" s="27"/>
      <c r="AV136" s="27"/>
      <c r="AW136" s="27">
        <v>0</v>
      </c>
      <c r="AX136" s="27"/>
      <c r="AY136" s="27"/>
      <c r="AZ136" s="27"/>
      <c r="BA136" s="27"/>
      <c r="BB136" s="27"/>
      <c r="BC136" s="27"/>
      <c r="BD136" s="27"/>
      <c r="BE136" s="27">
        <f t="shared" si="3"/>
        <v>23.18</v>
      </c>
      <c r="BF136" s="27"/>
      <c r="BG136" s="27"/>
      <c r="BH136" s="27"/>
      <c r="BI136" s="27"/>
      <c r="BJ136" s="27"/>
      <c r="BK136" s="27"/>
      <c r="BL136" s="27"/>
    </row>
    <row r="137" spans="1:64" ht="52.5" customHeight="1">
      <c r="A137" s="28"/>
      <c r="B137" s="28"/>
      <c r="C137" s="28"/>
      <c r="D137" s="28"/>
      <c r="E137" s="28"/>
      <c r="F137" s="28"/>
      <c r="G137" s="29" t="s">
        <v>130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1"/>
      <c r="Z137" s="32" t="s">
        <v>65</v>
      </c>
      <c r="AA137" s="32"/>
      <c r="AB137" s="32"/>
      <c r="AC137" s="32"/>
      <c r="AD137" s="32"/>
      <c r="AE137" s="29" t="s">
        <v>148</v>
      </c>
      <c r="AF137" s="30"/>
      <c r="AG137" s="30"/>
      <c r="AH137" s="30"/>
      <c r="AI137" s="30"/>
      <c r="AJ137" s="30"/>
      <c r="AK137" s="30"/>
      <c r="AL137" s="30"/>
      <c r="AM137" s="30"/>
      <c r="AN137" s="31"/>
      <c r="AO137" s="27">
        <v>20</v>
      </c>
      <c r="AP137" s="27"/>
      <c r="AQ137" s="27"/>
      <c r="AR137" s="27"/>
      <c r="AS137" s="27"/>
      <c r="AT137" s="27"/>
      <c r="AU137" s="27"/>
      <c r="AV137" s="27"/>
      <c r="AW137" s="27">
        <v>0</v>
      </c>
      <c r="AX137" s="27"/>
      <c r="AY137" s="27"/>
      <c r="AZ137" s="27"/>
      <c r="BA137" s="27"/>
      <c r="BB137" s="27"/>
      <c r="BC137" s="27"/>
      <c r="BD137" s="27"/>
      <c r="BE137" s="27">
        <f t="shared" si="3"/>
        <v>20</v>
      </c>
      <c r="BF137" s="27"/>
      <c r="BG137" s="27"/>
      <c r="BH137" s="27"/>
      <c r="BI137" s="27"/>
      <c r="BJ137" s="27"/>
      <c r="BK137" s="27"/>
      <c r="BL137" s="27"/>
    </row>
    <row r="138" spans="1:64" ht="52.5" customHeight="1">
      <c r="A138" s="28"/>
      <c r="B138" s="28"/>
      <c r="C138" s="28"/>
      <c r="D138" s="28"/>
      <c r="E138" s="28"/>
      <c r="F138" s="28"/>
      <c r="G138" s="29" t="s">
        <v>131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1"/>
      <c r="Z138" s="32" t="s">
        <v>65</v>
      </c>
      <c r="AA138" s="32"/>
      <c r="AB138" s="32"/>
      <c r="AC138" s="32"/>
      <c r="AD138" s="32"/>
      <c r="AE138" s="29" t="s">
        <v>149</v>
      </c>
      <c r="AF138" s="30"/>
      <c r="AG138" s="30"/>
      <c r="AH138" s="30"/>
      <c r="AI138" s="30"/>
      <c r="AJ138" s="30"/>
      <c r="AK138" s="30"/>
      <c r="AL138" s="30"/>
      <c r="AM138" s="30"/>
      <c r="AN138" s="31"/>
      <c r="AO138" s="27">
        <v>18.09</v>
      </c>
      <c r="AP138" s="27"/>
      <c r="AQ138" s="27"/>
      <c r="AR138" s="27"/>
      <c r="AS138" s="27"/>
      <c r="AT138" s="27"/>
      <c r="AU138" s="27"/>
      <c r="AV138" s="27"/>
      <c r="AW138" s="27">
        <v>0</v>
      </c>
      <c r="AX138" s="27"/>
      <c r="AY138" s="27"/>
      <c r="AZ138" s="27"/>
      <c r="BA138" s="27"/>
      <c r="BB138" s="27"/>
      <c r="BC138" s="27"/>
      <c r="BD138" s="27"/>
      <c r="BE138" s="27">
        <f t="shared" si="3"/>
        <v>18.09</v>
      </c>
      <c r="BF138" s="27"/>
      <c r="BG138" s="27"/>
      <c r="BH138" s="27"/>
      <c r="BI138" s="27"/>
      <c r="BJ138" s="27"/>
      <c r="BK138" s="27"/>
      <c r="BL138" s="27"/>
    </row>
    <row r="139" spans="1:64" ht="52.5" customHeight="1">
      <c r="A139" s="28"/>
      <c r="B139" s="28"/>
      <c r="C139" s="28"/>
      <c r="D139" s="28"/>
      <c r="E139" s="28"/>
      <c r="F139" s="28"/>
      <c r="G139" s="29" t="s">
        <v>132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1"/>
      <c r="Z139" s="32" t="s">
        <v>65</v>
      </c>
      <c r="AA139" s="32"/>
      <c r="AB139" s="32"/>
      <c r="AC139" s="32"/>
      <c r="AD139" s="32"/>
      <c r="AE139" s="29" t="s">
        <v>164</v>
      </c>
      <c r="AF139" s="30"/>
      <c r="AG139" s="30"/>
      <c r="AH139" s="30"/>
      <c r="AI139" s="30"/>
      <c r="AJ139" s="30"/>
      <c r="AK139" s="30"/>
      <c r="AL139" s="30"/>
      <c r="AM139" s="30"/>
      <c r="AN139" s="31"/>
      <c r="AO139" s="27">
        <v>6.38</v>
      </c>
      <c r="AP139" s="27"/>
      <c r="AQ139" s="27"/>
      <c r="AR139" s="27"/>
      <c r="AS139" s="27"/>
      <c r="AT139" s="27"/>
      <c r="AU139" s="27"/>
      <c r="AV139" s="27"/>
      <c r="AW139" s="27">
        <v>0</v>
      </c>
      <c r="AX139" s="27"/>
      <c r="AY139" s="27"/>
      <c r="AZ139" s="27"/>
      <c r="BA139" s="27"/>
      <c r="BB139" s="27"/>
      <c r="BC139" s="27"/>
      <c r="BD139" s="27"/>
      <c r="BE139" s="27">
        <f t="shared" si="3"/>
        <v>6.38</v>
      </c>
      <c r="BF139" s="27"/>
      <c r="BG139" s="27"/>
      <c r="BH139" s="27"/>
      <c r="BI139" s="27"/>
      <c r="BJ139" s="27"/>
      <c r="BK139" s="27"/>
      <c r="BL139" s="27"/>
    </row>
    <row r="140" spans="1:64" ht="52.5" customHeight="1">
      <c r="A140" s="28"/>
      <c r="B140" s="28"/>
      <c r="C140" s="28"/>
      <c r="D140" s="28"/>
      <c r="E140" s="28"/>
      <c r="F140" s="28"/>
      <c r="G140" s="29" t="s">
        <v>133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1"/>
      <c r="Z140" s="32" t="s">
        <v>65</v>
      </c>
      <c r="AA140" s="32"/>
      <c r="AB140" s="32"/>
      <c r="AC140" s="32"/>
      <c r="AD140" s="32"/>
      <c r="AE140" s="29" t="s">
        <v>150</v>
      </c>
      <c r="AF140" s="30"/>
      <c r="AG140" s="30"/>
      <c r="AH140" s="30"/>
      <c r="AI140" s="30"/>
      <c r="AJ140" s="30"/>
      <c r="AK140" s="30"/>
      <c r="AL140" s="30"/>
      <c r="AM140" s="30"/>
      <c r="AN140" s="31"/>
      <c r="AO140" s="27">
        <v>25</v>
      </c>
      <c r="AP140" s="27"/>
      <c r="AQ140" s="27"/>
      <c r="AR140" s="27"/>
      <c r="AS140" s="27"/>
      <c r="AT140" s="27"/>
      <c r="AU140" s="27"/>
      <c r="AV140" s="27"/>
      <c r="AW140" s="27">
        <v>0</v>
      </c>
      <c r="AX140" s="27"/>
      <c r="AY140" s="27"/>
      <c r="AZ140" s="27"/>
      <c r="BA140" s="27"/>
      <c r="BB140" s="27"/>
      <c r="BC140" s="27"/>
      <c r="BD140" s="27"/>
      <c r="BE140" s="27">
        <f t="shared" si="3"/>
        <v>25</v>
      </c>
      <c r="BF140" s="27"/>
      <c r="BG140" s="27"/>
      <c r="BH140" s="27"/>
      <c r="BI140" s="27"/>
      <c r="BJ140" s="27"/>
      <c r="BK140" s="27"/>
      <c r="BL140" s="27"/>
    </row>
    <row r="141" spans="1:64" ht="52.5" customHeight="1">
      <c r="A141" s="28"/>
      <c r="B141" s="28"/>
      <c r="C141" s="28"/>
      <c r="D141" s="28"/>
      <c r="E141" s="28"/>
      <c r="F141" s="28"/>
      <c r="G141" s="29" t="s">
        <v>134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1"/>
      <c r="Z141" s="32" t="s">
        <v>65</v>
      </c>
      <c r="AA141" s="32"/>
      <c r="AB141" s="32"/>
      <c r="AC141" s="32"/>
      <c r="AD141" s="32"/>
      <c r="AE141" s="29" t="s">
        <v>151</v>
      </c>
      <c r="AF141" s="30"/>
      <c r="AG141" s="30"/>
      <c r="AH141" s="30"/>
      <c r="AI141" s="30"/>
      <c r="AJ141" s="30"/>
      <c r="AK141" s="30"/>
      <c r="AL141" s="30"/>
      <c r="AM141" s="30"/>
      <c r="AN141" s="31"/>
      <c r="AO141" s="27">
        <v>17.78</v>
      </c>
      <c r="AP141" s="27"/>
      <c r="AQ141" s="27"/>
      <c r="AR141" s="27"/>
      <c r="AS141" s="27"/>
      <c r="AT141" s="27"/>
      <c r="AU141" s="27"/>
      <c r="AV141" s="27"/>
      <c r="AW141" s="27">
        <v>0</v>
      </c>
      <c r="AX141" s="27"/>
      <c r="AY141" s="27"/>
      <c r="AZ141" s="27"/>
      <c r="BA141" s="27"/>
      <c r="BB141" s="27"/>
      <c r="BC141" s="27"/>
      <c r="BD141" s="27"/>
      <c r="BE141" s="27">
        <f t="shared" si="3"/>
        <v>17.78</v>
      </c>
      <c r="BF141" s="27"/>
      <c r="BG141" s="27"/>
      <c r="BH141" s="27"/>
      <c r="BI141" s="27"/>
      <c r="BJ141" s="27"/>
      <c r="BK141" s="27"/>
      <c r="BL141" s="27"/>
    </row>
    <row r="142" spans="1:64" ht="52.5" customHeight="1">
      <c r="A142" s="28"/>
      <c r="B142" s="28"/>
      <c r="C142" s="28"/>
      <c r="D142" s="28"/>
      <c r="E142" s="28"/>
      <c r="F142" s="28"/>
      <c r="G142" s="29" t="s">
        <v>154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1"/>
      <c r="Z142" s="32" t="s">
        <v>65</v>
      </c>
      <c r="AA142" s="32"/>
      <c r="AB142" s="32"/>
      <c r="AC142" s="32"/>
      <c r="AD142" s="32"/>
      <c r="AE142" s="29" t="s">
        <v>165</v>
      </c>
      <c r="AF142" s="30"/>
      <c r="AG142" s="30"/>
      <c r="AH142" s="30"/>
      <c r="AI142" s="30"/>
      <c r="AJ142" s="30"/>
      <c r="AK142" s="30"/>
      <c r="AL142" s="30"/>
      <c r="AM142" s="30"/>
      <c r="AN142" s="31"/>
      <c r="AO142" s="27">
        <v>31.25</v>
      </c>
      <c r="AP142" s="27"/>
      <c r="AQ142" s="27"/>
      <c r="AR142" s="27"/>
      <c r="AS142" s="27"/>
      <c r="AT142" s="27"/>
      <c r="AU142" s="27"/>
      <c r="AV142" s="27"/>
      <c r="AW142" s="27">
        <v>0</v>
      </c>
      <c r="AX142" s="27"/>
      <c r="AY142" s="27"/>
      <c r="AZ142" s="27"/>
      <c r="BA142" s="27"/>
      <c r="BB142" s="27"/>
      <c r="BC142" s="27"/>
      <c r="BD142" s="27"/>
      <c r="BE142" s="27">
        <f>AO142+AW142</f>
        <v>31.25</v>
      </c>
      <c r="BF142" s="27"/>
      <c r="BG142" s="27"/>
      <c r="BH142" s="27"/>
      <c r="BI142" s="27"/>
      <c r="BJ142" s="27"/>
      <c r="BK142" s="27"/>
      <c r="BL142" s="27"/>
    </row>
    <row r="143" spans="1:64" ht="39" customHeight="1">
      <c r="A143" s="28">
        <v>5</v>
      </c>
      <c r="B143" s="28"/>
      <c r="C143" s="28"/>
      <c r="D143" s="28"/>
      <c r="E143" s="28"/>
      <c r="F143" s="28"/>
      <c r="G143" s="29" t="s">
        <v>120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1"/>
      <c r="Z143" s="32" t="s">
        <v>65</v>
      </c>
      <c r="AA143" s="32"/>
      <c r="AB143" s="32"/>
      <c r="AC143" s="32"/>
      <c r="AD143" s="32"/>
      <c r="AE143" s="29" t="s">
        <v>168</v>
      </c>
      <c r="AF143" s="33"/>
      <c r="AG143" s="33"/>
      <c r="AH143" s="33"/>
      <c r="AI143" s="33"/>
      <c r="AJ143" s="33"/>
      <c r="AK143" s="33"/>
      <c r="AL143" s="33"/>
      <c r="AM143" s="33"/>
      <c r="AN143" s="34"/>
      <c r="AO143" s="27">
        <v>0</v>
      </c>
      <c r="AP143" s="27"/>
      <c r="AQ143" s="27"/>
      <c r="AR143" s="27"/>
      <c r="AS143" s="27"/>
      <c r="AT143" s="27"/>
      <c r="AU143" s="27"/>
      <c r="AV143" s="27"/>
      <c r="AW143" s="44">
        <f>143429/8</f>
        <v>17928.625</v>
      </c>
      <c r="AX143" s="44"/>
      <c r="AY143" s="44"/>
      <c r="AZ143" s="44"/>
      <c r="BA143" s="44"/>
      <c r="BB143" s="44"/>
      <c r="BC143" s="44"/>
      <c r="BD143" s="44"/>
      <c r="BE143" s="27">
        <f aca="true" t="shared" si="4" ref="BE143:BE148">AO143+AW143</f>
        <v>17928.625</v>
      </c>
      <c r="BF143" s="27"/>
      <c r="BG143" s="27"/>
      <c r="BH143" s="27"/>
      <c r="BI143" s="27"/>
      <c r="BJ143" s="27"/>
      <c r="BK143" s="27"/>
      <c r="BL143" s="27"/>
    </row>
    <row r="144" spans="1:64" s="19" customFormat="1" ht="12.75" customHeight="1">
      <c r="A144" s="39">
        <v>0</v>
      </c>
      <c r="B144" s="39"/>
      <c r="C144" s="39"/>
      <c r="D144" s="39"/>
      <c r="E144" s="39"/>
      <c r="F144" s="39"/>
      <c r="G144" s="40" t="s">
        <v>69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3"/>
      <c r="AA144" s="43"/>
      <c r="AB144" s="43"/>
      <c r="AC144" s="43"/>
      <c r="AD144" s="43"/>
      <c r="AE144" s="40"/>
      <c r="AF144" s="41"/>
      <c r="AG144" s="41"/>
      <c r="AH144" s="41"/>
      <c r="AI144" s="41"/>
      <c r="AJ144" s="41"/>
      <c r="AK144" s="41"/>
      <c r="AL144" s="41"/>
      <c r="AM144" s="41"/>
      <c r="AN144" s="42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>
        <f t="shared" si="4"/>
        <v>0</v>
      </c>
      <c r="BF144" s="36"/>
      <c r="BG144" s="36"/>
      <c r="BH144" s="36"/>
      <c r="BI144" s="36"/>
      <c r="BJ144" s="36"/>
      <c r="BK144" s="36"/>
      <c r="BL144" s="36"/>
    </row>
    <row r="145" spans="1:64" ht="39" customHeight="1">
      <c r="A145" s="28">
        <v>1</v>
      </c>
      <c r="B145" s="28"/>
      <c r="C145" s="28"/>
      <c r="D145" s="28"/>
      <c r="E145" s="28"/>
      <c r="F145" s="28"/>
      <c r="G145" s="29" t="s">
        <v>105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1"/>
      <c r="Z145" s="32" t="s">
        <v>70</v>
      </c>
      <c r="AA145" s="32"/>
      <c r="AB145" s="32"/>
      <c r="AC145" s="32"/>
      <c r="AD145" s="32"/>
      <c r="AE145" s="29" t="s">
        <v>106</v>
      </c>
      <c r="AF145" s="33"/>
      <c r="AG145" s="33"/>
      <c r="AH145" s="33"/>
      <c r="AI145" s="33"/>
      <c r="AJ145" s="33"/>
      <c r="AK145" s="33"/>
      <c r="AL145" s="33"/>
      <c r="AM145" s="33"/>
      <c r="AN145" s="34"/>
      <c r="AO145" s="27">
        <f>33/39*100-100</f>
        <v>-15.384615384615387</v>
      </c>
      <c r="AP145" s="27"/>
      <c r="AQ145" s="27"/>
      <c r="AR145" s="27"/>
      <c r="AS145" s="27"/>
      <c r="AT145" s="27"/>
      <c r="AU145" s="27"/>
      <c r="AV145" s="27"/>
      <c r="AW145" s="27">
        <v>0</v>
      </c>
      <c r="AX145" s="27"/>
      <c r="AY145" s="27"/>
      <c r="AZ145" s="27"/>
      <c r="BA145" s="27"/>
      <c r="BB145" s="27"/>
      <c r="BC145" s="27"/>
      <c r="BD145" s="27"/>
      <c r="BE145" s="27">
        <f t="shared" si="4"/>
        <v>-15.384615384615387</v>
      </c>
      <c r="BF145" s="27"/>
      <c r="BG145" s="27"/>
      <c r="BH145" s="27"/>
      <c r="BI145" s="27"/>
      <c r="BJ145" s="27"/>
      <c r="BK145" s="27"/>
      <c r="BL145" s="27"/>
    </row>
    <row r="146" spans="1:64" ht="39" customHeight="1">
      <c r="A146" s="28">
        <v>2</v>
      </c>
      <c r="B146" s="28"/>
      <c r="C146" s="28"/>
      <c r="D146" s="28"/>
      <c r="E146" s="28"/>
      <c r="F146" s="28"/>
      <c r="G146" s="29" t="s">
        <v>107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1"/>
      <c r="Z146" s="32" t="s">
        <v>70</v>
      </c>
      <c r="AA146" s="32"/>
      <c r="AB146" s="32"/>
      <c r="AC146" s="32"/>
      <c r="AD146" s="32"/>
      <c r="AE146" s="29" t="s">
        <v>108</v>
      </c>
      <c r="AF146" s="33"/>
      <c r="AG146" s="33"/>
      <c r="AH146" s="33"/>
      <c r="AI146" s="33"/>
      <c r="AJ146" s="33"/>
      <c r="AK146" s="33"/>
      <c r="AL146" s="33"/>
      <c r="AM146" s="33"/>
      <c r="AN146" s="34"/>
      <c r="AO146" s="27">
        <f>1228/2581*100-100</f>
        <v>-52.42154203796978</v>
      </c>
      <c r="AP146" s="27"/>
      <c r="AQ146" s="27"/>
      <c r="AR146" s="27"/>
      <c r="AS146" s="27"/>
      <c r="AT146" s="27"/>
      <c r="AU146" s="27"/>
      <c r="AV146" s="27"/>
      <c r="AW146" s="27">
        <v>0</v>
      </c>
      <c r="AX146" s="27"/>
      <c r="AY146" s="27"/>
      <c r="AZ146" s="27"/>
      <c r="BA146" s="27"/>
      <c r="BB146" s="27"/>
      <c r="BC146" s="27"/>
      <c r="BD146" s="27"/>
      <c r="BE146" s="27">
        <f t="shared" si="4"/>
        <v>-52.42154203796978</v>
      </c>
      <c r="BF146" s="27"/>
      <c r="BG146" s="27"/>
      <c r="BH146" s="27"/>
      <c r="BI146" s="27"/>
      <c r="BJ146" s="27"/>
      <c r="BK146" s="27"/>
      <c r="BL146" s="27"/>
    </row>
    <row r="147" spans="1:64" ht="66" customHeight="1">
      <c r="A147" s="28">
        <v>3</v>
      </c>
      <c r="B147" s="28"/>
      <c r="C147" s="28"/>
      <c r="D147" s="28"/>
      <c r="E147" s="28"/>
      <c r="F147" s="28"/>
      <c r="G147" s="29" t="s">
        <v>109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1"/>
      <c r="Z147" s="32" t="s">
        <v>70</v>
      </c>
      <c r="AA147" s="32"/>
      <c r="AB147" s="32"/>
      <c r="AC147" s="32"/>
      <c r="AD147" s="32"/>
      <c r="AE147" s="29" t="s">
        <v>110</v>
      </c>
      <c r="AF147" s="33"/>
      <c r="AG147" s="33"/>
      <c r="AH147" s="33"/>
      <c r="AI147" s="33"/>
      <c r="AJ147" s="33"/>
      <c r="AK147" s="33"/>
      <c r="AL147" s="33"/>
      <c r="AM147" s="33"/>
      <c r="AN147" s="34"/>
      <c r="AO147" s="27">
        <v>100</v>
      </c>
      <c r="AP147" s="27"/>
      <c r="AQ147" s="27"/>
      <c r="AR147" s="27"/>
      <c r="AS147" s="27"/>
      <c r="AT147" s="27"/>
      <c r="AU147" s="27"/>
      <c r="AV147" s="27"/>
      <c r="AW147" s="27">
        <v>0</v>
      </c>
      <c r="AX147" s="27"/>
      <c r="AY147" s="27"/>
      <c r="AZ147" s="27"/>
      <c r="BA147" s="27"/>
      <c r="BB147" s="27"/>
      <c r="BC147" s="27"/>
      <c r="BD147" s="27"/>
      <c r="BE147" s="27">
        <f t="shared" si="4"/>
        <v>100</v>
      </c>
      <c r="BF147" s="27"/>
      <c r="BG147" s="27"/>
      <c r="BH147" s="27"/>
      <c r="BI147" s="27"/>
      <c r="BJ147" s="27"/>
      <c r="BK147" s="27"/>
      <c r="BL147" s="27"/>
    </row>
    <row r="148" spans="1:64" ht="39" customHeight="1">
      <c r="A148" s="28">
        <v>5</v>
      </c>
      <c r="B148" s="28"/>
      <c r="C148" s="28"/>
      <c r="D148" s="28"/>
      <c r="E148" s="28"/>
      <c r="F148" s="28"/>
      <c r="G148" s="29" t="s">
        <v>111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1"/>
      <c r="Z148" s="32" t="s">
        <v>70</v>
      </c>
      <c r="AA148" s="32"/>
      <c r="AB148" s="32"/>
      <c r="AC148" s="32"/>
      <c r="AD148" s="32"/>
      <c r="AE148" s="29" t="s">
        <v>166</v>
      </c>
      <c r="AF148" s="33"/>
      <c r="AG148" s="33"/>
      <c r="AH148" s="33"/>
      <c r="AI148" s="33"/>
      <c r="AJ148" s="33"/>
      <c r="AK148" s="33"/>
      <c r="AL148" s="33"/>
      <c r="AM148" s="33"/>
      <c r="AN148" s="34"/>
      <c r="AO148" s="27">
        <v>0</v>
      </c>
      <c r="AP148" s="27"/>
      <c r="AQ148" s="27"/>
      <c r="AR148" s="27"/>
      <c r="AS148" s="27"/>
      <c r="AT148" s="27"/>
      <c r="AU148" s="27"/>
      <c r="AV148" s="27"/>
      <c r="AW148" s="27">
        <f>55429/143429*100</f>
        <v>38.64560165656876</v>
      </c>
      <c r="AX148" s="27"/>
      <c r="AY148" s="27"/>
      <c r="AZ148" s="27"/>
      <c r="BA148" s="27"/>
      <c r="BB148" s="27"/>
      <c r="BC148" s="27"/>
      <c r="BD148" s="27"/>
      <c r="BE148" s="27">
        <f t="shared" si="4"/>
        <v>38.64560165656876</v>
      </c>
      <c r="BF148" s="27"/>
      <c r="BG148" s="27"/>
      <c r="BH148" s="27"/>
      <c r="BI148" s="27"/>
      <c r="BJ148" s="27"/>
      <c r="BK148" s="27"/>
      <c r="BL148" s="27"/>
    </row>
    <row r="149" spans="41:64" ht="12.75"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</row>
    <row r="151" spans="1:59" ht="30.75" customHeight="1">
      <c r="A151" s="62" t="s">
        <v>118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23"/>
      <c r="AO151" s="64" t="s">
        <v>119</v>
      </c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</row>
    <row r="152" spans="23:59" ht="12.75">
      <c r="W152" s="59" t="s">
        <v>9</v>
      </c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O152" s="59" t="s">
        <v>58</v>
      </c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</row>
    <row r="153" spans="1:6" ht="15.75" customHeight="1">
      <c r="A153" s="71" t="s">
        <v>7</v>
      </c>
      <c r="B153" s="71"/>
      <c r="C153" s="71"/>
      <c r="D153" s="71"/>
      <c r="E153" s="71"/>
      <c r="F153" s="71"/>
    </row>
    <row r="154" spans="1:45" ht="12.75" customHeight="1">
      <c r="A154" s="60" t="s">
        <v>72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</row>
    <row r="155" spans="1:45" ht="12.75">
      <c r="A155" s="61" t="s">
        <v>53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</row>
    <row r="156" spans="1:45" ht="10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</row>
    <row r="157" spans="1:59" ht="15" customHeight="1">
      <c r="A157" s="62" t="s">
        <v>73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23"/>
      <c r="AO157" s="64" t="s">
        <v>74</v>
      </c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</row>
    <row r="158" spans="23:59" ht="12.75">
      <c r="W158" s="59" t="s">
        <v>9</v>
      </c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O158" s="59" t="s">
        <v>58</v>
      </c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</row>
    <row r="159" spans="1:8" ht="12.75">
      <c r="A159" s="58"/>
      <c r="B159" s="58"/>
      <c r="C159" s="58"/>
      <c r="D159" s="58"/>
      <c r="E159" s="58"/>
      <c r="F159" s="58"/>
      <c r="G159" s="58"/>
      <c r="H159" s="58"/>
    </row>
    <row r="160" spans="1:17" ht="12.75">
      <c r="A160" s="59" t="s">
        <v>51</v>
      </c>
      <c r="B160" s="59"/>
      <c r="C160" s="59"/>
      <c r="D160" s="59"/>
      <c r="E160" s="59"/>
      <c r="F160" s="59"/>
      <c r="G160" s="59"/>
      <c r="H160" s="59"/>
      <c r="I160" s="24"/>
      <c r="J160" s="24"/>
      <c r="K160" s="24"/>
      <c r="L160" s="24"/>
      <c r="M160" s="24"/>
      <c r="N160" s="24"/>
      <c r="O160" s="24"/>
      <c r="P160" s="24"/>
      <c r="Q160" s="24"/>
    </row>
    <row r="161" ht="12.75">
      <c r="A161" s="26" t="s">
        <v>52</v>
      </c>
    </row>
  </sheetData>
  <sheetProtection/>
  <mergeCells count="717">
    <mergeCell ref="AO139:AV139"/>
    <mergeCell ref="A129:F129"/>
    <mergeCell ref="G129:Y129"/>
    <mergeCell ref="Z129:AD129"/>
    <mergeCell ref="AE129:AN129"/>
    <mergeCell ref="AO136:AV136"/>
    <mergeCell ref="G136:Y136"/>
    <mergeCell ref="Z136:AD136"/>
    <mergeCell ref="AE136:AN136"/>
    <mergeCell ref="AO134:AV134"/>
    <mergeCell ref="AE141:AN141"/>
    <mergeCell ref="AO129:AV129"/>
    <mergeCell ref="AW129:BD129"/>
    <mergeCell ref="BE129:BL129"/>
    <mergeCell ref="AO140:AV140"/>
    <mergeCell ref="AW140:BD140"/>
    <mergeCell ref="BE140:BL140"/>
    <mergeCell ref="AO138:AV138"/>
    <mergeCell ref="AW138:BD138"/>
    <mergeCell ref="BE138:BL138"/>
    <mergeCell ref="AO141:AV141"/>
    <mergeCell ref="AW141:BD141"/>
    <mergeCell ref="BE141:BL141"/>
    <mergeCell ref="A140:F140"/>
    <mergeCell ref="G140:Y140"/>
    <mergeCell ref="Z140:AD140"/>
    <mergeCell ref="AE140:AN140"/>
    <mergeCell ref="A141:F141"/>
    <mergeCell ref="G141:Y141"/>
    <mergeCell ref="Z141:AD141"/>
    <mergeCell ref="AW139:BD139"/>
    <mergeCell ref="BE139:BL139"/>
    <mergeCell ref="A138:F138"/>
    <mergeCell ref="G138:Y138"/>
    <mergeCell ref="Z138:AD138"/>
    <mergeCell ref="AE138:AN138"/>
    <mergeCell ref="A139:F139"/>
    <mergeCell ref="G139:Y139"/>
    <mergeCell ref="Z139:AD139"/>
    <mergeCell ref="AE139:AN139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2:AV132"/>
    <mergeCell ref="G132:Y132"/>
    <mergeCell ref="Z132:AD132"/>
    <mergeCell ref="AE132:AN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A126:F126"/>
    <mergeCell ref="G126:Y126"/>
    <mergeCell ref="Z126:AD126"/>
    <mergeCell ref="AE126:AN126"/>
    <mergeCell ref="BE125:BL125"/>
    <mergeCell ref="AO126:AV126"/>
    <mergeCell ref="AW126:BD126"/>
    <mergeCell ref="BE126:BL126"/>
    <mergeCell ref="AO125:AV125"/>
    <mergeCell ref="AW125:BD125"/>
    <mergeCell ref="BE124:BL124"/>
    <mergeCell ref="A123:F123"/>
    <mergeCell ref="G123:Y123"/>
    <mergeCell ref="A125:F125"/>
    <mergeCell ref="G125:Y125"/>
    <mergeCell ref="Z125:AD125"/>
    <mergeCell ref="AE125:AN125"/>
    <mergeCell ref="A124:F124"/>
    <mergeCell ref="G124:Y124"/>
    <mergeCell ref="Z124:AD124"/>
    <mergeCell ref="AE124:AN124"/>
    <mergeCell ref="AO124:AV124"/>
    <mergeCell ref="AW124:BD124"/>
    <mergeCell ref="BE122:BL122"/>
    <mergeCell ref="A121:F121"/>
    <mergeCell ref="G121:Y121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19:F119"/>
    <mergeCell ref="G119:Y119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7:F117"/>
    <mergeCell ref="G117:Y117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5:F115"/>
    <mergeCell ref="G115:Y115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06:F106"/>
    <mergeCell ref="G106:Y106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05:BL105"/>
    <mergeCell ref="A104:F104"/>
    <mergeCell ref="G104:Y104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2:F102"/>
    <mergeCell ref="G102:Y102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0:F100"/>
    <mergeCell ref="G100:Y100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98:F98"/>
    <mergeCell ref="G98:Y98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6:F96"/>
    <mergeCell ref="G96:Y96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4:F94"/>
    <mergeCell ref="G94:Y94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88:BL88"/>
    <mergeCell ref="A87:F87"/>
    <mergeCell ref="G87:Y87"/>
    <mergeCell ref="Z94:AD94"/>
    <mergeCell ref="AE94:AN94"/>
    <mergeCell ref="AO94:AV94"/>
    <mergeCell ref="AW94:BD94"/>
    <mergeCell ref="BE94:BL94"/>
    <mergeCell ref="A88:F88"/>
    <mergeCell ref="G88:Y88"/>
    <mergeCell ref="Z88:AD88"/>
    <mergeCell ref="AE88:AN88"/>
    <mergeCell ref="AO88:AV88"/>
    <mergeCell ref="AW88:BD88"/>
    <mergeCell ref="BE86:BL86"/>
    <mergeCell ref="A85:F85"/>
    <mergeCell ref="G85:Y85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3:F83"/>
    <mergeCell ref="G83:Y83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1:F81"/>
    <mergeCell ref="G81:Y81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79:F79"/>
    <mergeCell ref="G79:Y79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7:F77"/>
    <mergeCell ref="G77:Y77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1:BL1"/>
    <mergeCell ref="AO2:BL2"/>
    <mergeCell ref="AO3:BL3"/>
    <mergeCell ref="AO4:BL4"/>
    <mergeCell ref="Z77:AD77"/>
    <mergeCell ref="AE77:AN77"/>
    <mergeCell ref="AO77:AV77"/>
    <mergeCell ref="AW77:BD77"/>
    <mergeCell ref="BE77:BL77"/>
    <mergeCell ref="L17:BL17"/>
    <mergeCell ref="D20:J20"/>
    <mergeCell ref="L20:AB20"/>
    <mergeCell ref="AC20:BL20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9:B19"/>
    <mergeCell ref="D19:J19"/>
    <mergeCell ref="L19:AB19"/>
    <mergeCell ref="AC19:BL19"/>
    <mergeCell ref="A16:B16"/>
    <mergeCell ref="D16:J16"/>
    <mergeCell ref="L16:BL16"/>
    <mergeCell ref="D17:J17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S47:AZ48"/>
    <mergeCell ref="A37:BL37"/>
    <mergeCell ref="A38:F38"/>
    <mergeCell ref="G38:BL38"/>
    <mergeCell ref="A39:F39"/>
    <mergeCell ref="G39:BL39"/>
    <mergeCell ref="A40:F40"/>
    <mergeCell ref="G40:BL40"/>
    <mergeCell ref="A47:C48"/>
    <mergeCell ref="D47:AB48"/>
    <mergeCell ref="AC47:AJ48"/>
    <mergeCell ref="AK47:AR48"/>
    <mergeCell ref="A41:F41"/>
    <mergeCell ref="G41:BL41"/>
    <mergeCell ref="A45:AZ45"/>
    <mergeCell ref="A46:AZ46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51:AZ51"/>
    <mergeCell ref="A57:BL57"/>
    <mergeCell ref="AC52:AJ52"/>
    <mergeCell ref="AK52:AR52"/>
    <mergeCell ref="AS52:AZ52"/>
    <mergeCell ref="A53:C53"/>
    <mergeCell ref="A51:C51"/>
    <mergeCell ref="D51:AB51"/>
    <mergeCell ref="AC51:AJ51"/>
    <mergeCell ref="AK51:AR51"/>
    <mergeCell ref="A54:C54"/>
    <mergeCell ref="D53:AB53"/>
    <mergeCell ref="AC53:AJ53"/>
    <mergeCell ref="AK53:AR53"/>
    <mergeCell ref="D54:AB54"/>
    <mergeCell ref="AC54:AJ54"/>
    <mergeCell ref="AK54:AR54"/>
    <mergeCell ref="D62:AA62"/>
    <mergeCell ref="AB62:AI62"/>
    <mergeCell ref="AJ62:AQ62"/>
    <mergeCell ref="D61:AA61"/>
    <mergeCell ref="AB61:AI61"/>
    <mergeCell ref="AJ61:AQ61"/>
    <mergeCell ref="A59:C60"/>
    <mergeCell ref="D59:AA60"/>
    <mergeCell ref="AB59:AI60"/>
    <mergeCell ref="AJ59:AQ60"/>
    <mergeCell ref="BE68:BL68"/>
    <mergeCell ref="BE69:BL69"/>
    <mergeCell ref="AE68:AN68"/>
    <mergeCell ref="Z68:AD68"/>
    <mergeCell ref="Z69:AD69"/>
    <mergeCell ref="A62:C62"/>
    <mergeCell ref="AE76:AN76"/>
    <mergeCell ref="AO76:AV76"/>
    <mergeCell ref="AW76:BD76"/>
    <mergeCell ref="BE76:BL76"/>
    <mergeCell ref="AS53:AZ53"/>
    <mergeCell ref="A63:C63"/>
    <mergeCell ref="D63:AA63"/>
    <mergeCell ref="AJ63:AQ63"/>
    <mergeCell ref="AB63:AI63"/>
    <mergeCell ref="A61:C61"/>
    <mergeCell ref="G71:Y71"/>
    <mergeCell ref="AE71:AN71"/>
    <mergeCell ref="AO71:AV71"/>
    <mergeCell ref="G70:Y70"/>
    <mergeCell ref="A153:F153"/>
    <mergeCell ref="BE70:BL70"/>
    <mergeCell ref="A71:F71"/>
    <mergeCell ref="A76:F76"/>
    <mergeCell ref="G76:Y76"/>
    <mergeCell ref="Z76:AD76"/>
    <mergeCell ref="BE71:BL71"/>
    <mergeCell ref="Z71:AD71"/>
    <mergeCell ref="AE70:AN70"/>
    <mergeCell ref="AO70:AV70"/>
    <mergeCell ref="Z70:AD70"/>
    <mergeCell ref="AW70:BD70"/>
    <mergeCell ref="W158:AM158"/>
    <mergeCell ref="AO158:BG158"/>
    <mergeCell ref="A151:V151"/>
    <mergeCell ref="W151:AM151"/>
    <mergeCell ref="AO151:BG151"/>
    <mergeCell ref="W152:AM152"/>
    <mergeCell ref="AO152:BG152"/>
    <mergeCell ref="A157:V157"/>
    <mergeCell ref="W157:AM157"/>
    <mergeCell ref="AO157:BG157"/>
    <mergeCell ref="A159:H159"/>
    <mergeCell ref="A160:H160"/>
    <mergeCell ref="A42:F42"/>
    <mergeCell ref="G42:BL42"/>
    <mergeCell ref="A43:F43"/>
    <mergeCell ref="G43:BL43"/>
    <mergeCell ref="A52:C52"/>
    <mergeCell ref="D52:AB52"/>
    <mergeCell ref="A154:AS154"/>
    <mergeCell ref="A155:AS155"/>
    <mergeCell ref="AB65:AI65"/>
    <mergeCell ref="AO69:AV69"/>
    <mergeCell ref="AE69:AN69"/>
    <mergeCell ref="D64:AA64"/>
    <mergeCell ref="AJ65:AQ65"/>
    <mergeCell ref="AB64:AI64"/>
    <mergeCell ref="AJ64:AQ64"/>
    <mergeCell ref="A67:BL67"/>
    <mergeCell ref="AO68:AV68"/>
    <mergeCell ref="AW68:BD68"/>
    <mergeCell ref="AS54:AZ54"/>
    <mergeCell ref="AC55:AJ55"/>
    <mergeCell ref="AK55:AR55"/>
    <mergeCell ref="A70:F70"/>
    <mergeCell ref="A64:C64"/>
    <mergeCell ref="AW69:BD69"/>
    <mergeCell ref="AR59:AY60"/>
    <mergeCell ref="AR63:AY63"/>
    <mergeCell ref="AR61:AY61"/>
    <mergeCell ref="AR62:AY62"/>
    <mergeCell ref="AS55:AZ55"/>
    <mergeCell ref="AR64:AY64"/>
    <mergeCell ref="AR65:AY65"/>
    <mergeCell ref="AO73:AV73"/>
    <mergeCell ref="AW73:BD73"/>
    <mergeCell ref="AO72:AV72"/>
    <mergeCell ref="AW71:BD71"/>
    <mergeCell ref="A58:AY58"/>
    <mergeCell ref="A55:C55"/>
    <mergeCell ref="D55:AB55"/>
    <mergeCell ref="A65:C65"/>
    <mergeCell ref="D65:AA65"/>
    <mergeCell ref="A69:F69"/>
    <mergeCell ref="G69:Y69"/>
    <mergeCell ref="A68:F68"/>
    <mergeCell ref="G68:Y68"/>
    <mergeCell ref="Z72:AD72"/>
    <mergeCell ref="AE72:AN72"/>
    <mergeCell ref="A73:F73"/>
    <mergeCell ref="G73:Y73"/>
    <mergeCell ref="Z73:AD73"/>
    <mergeCell ref="AE73:AN73"/>
    <mergeCell ref="A72:F72"/>
    <mergeCell ref="G72:Y72"/>
    <mergeCell ref="BE72:BL72"/>
    <mergeCell ref="BE73:BL73"/>
    <mergeCell ref="BE74:BL74"/>
    <mergeCell ref="AW72:BD72"/>
    <mergeCell ref="AO75:AV75"/>
    <mergeCell ref="AW75:BD75"/>
    <mergeCell ref="BE75:BL75"/>
    <mergeCell ref="AO74:AV74"/>
    <mergeCell ref="AW74:BD74"/>
    <mergeCell ref="A74:F74"/>
    <mergeCell ref="G74:Y74"/>
    <mergeCell ref="A75:F75"/>
    <mergeCell ref="G75:Y75"/>
    <mergeCell ref="Z75:AD75"/>
    <mergeCell ref="AE75:AN75"/>
    <mergeCell ref="Z74:AD74"/>
    <mergeCell ref="AE74:AN74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A92:F92"/>
    <mergeCell ref="Z92:AD92"/>
    <mergeCell ref="AE92:AN92"/>
    <mergeCell ref="AO92:AV92"/>
    <mergeCell ref="G92:Y92"/>
    <mergeCell ref="G91:Y91"/>
    <mergeCell ref="Z91:AD91"/>
    <mergeCell ref="AE91:AN91"/>
    <mergeCell ref="AO91:AV91"/>
    <mergeCell ref="BE108:BL108"/>
    <mergeCell ref="A109:F109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108:F108"/>
    <mergeCell ref="G108:Y108"/>
    <mergeCell ref="Z108:AD108"/>
    <mergeCell ref="AE108:AN108"/>
    <mergeCell ref="AO108:AV108"/>
    <mergeCell ref="AW108:BD108"/>
    <mergeCell ref="G109:Y109"/>
    <mergeCell ref="Z109:AD109"/>
    <mergeCell ref="AE109:AN109"/>
    <mergeCell ref="AO109:AV109"/>
    <mergeCell ref="AW109:BD109"/>
    <mergeCell ref="BE109:BL109"/>
    <mergeCell ref="BE111:BL111"/>
    <mergeCell ref="A110:F110"/>
    <mergeCell ref="Z110:AD110"/>
    <mergeCell ref="AE110:AN110"/>
    <mergeCell ref="AO110:AV110"/>
    <mergeCell ref="G110:Y110"/>
    <mergeCell ref="BE112:BL112"/>
    <mergeCell ref="A113:F113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AE127:AN127"/>
    <mergeCell ref="AO127:AV127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AO143:AV143"/>
    <mergeCell ref="AW143:BD143"/>
    <mergeCell ref="BE143:BL143"/>
    <mergeCell ref="Z128:AD128"/>
    <mergeCell ref="AE128:AN128"/>
    <mergeCell ref="AO128:AV128"/>
    <mergeCell ref="Z130:AD130"/>
    <mergeCell ref="AE130:AN130"/>
    <mergeCell ref="AO130:AV130"/>
    <mergeCell ref="AW130:BD130"/>
    <mergeCell ref="AW144:BD144"/>
    <mergeCell ref="BE144:BL144"/>
    <mergeCell ref="A145:F145"/>
    <mergeCell ref="G128:Y128"/>
    <mergeCell ref="AW128:BD128"/>
    <mergeCell ref="BE128:BL128"/>
    <mergeCell ref="A143:F143"/>
    <mergeCell ref="G143:Y143"/>
    <mergeCell ref="Z143:AD143"/>
    <mergeCell ref="AE143:AN143"/>
    <mergeCell ref="G146:Y146"/>
    <mergeCell ref="Z145:AD145"/>
    <mergeCell ref="AE145:AN145"/>
    <mergeCell ref="A128:F128"/>
    <mergeCell ref="BE145:BL145"/>
    <mergeCell ref="A144:F144"/>
    <mergeCell ref="G144:Y144"/>
    <mergeCell ref="Z144:AD144"/>
    <mergeCell ref="AE144:AN144"/>
    <mergeCell ref="AO144:AV144"/>
    <mergeCell ref="AW147:BD147"/>
    <mergeCell ref="BE147:BL147"/>
    <mergeCell ref="A146:F146"/>
    <mergeCell ref="AO145:AV145"/>
    <mergeCell ref="AW145:BD145"/>
    <mergeCell ref="Z146:AD146"/>
    <mergeCell ref="AE146:AN146"/>
    <mergeCell ref="AO146:AV146"/>
    <mergeCell ref="AW146:BD146"/>
    <mergeCell ref="G145:Y145"/>
    <mergeCell ref="A89:F89"/>
    <mergeCell ref="G89:Y89"/>
    <mergeCell ref="Z89:AD89"/>
    <mergeCell ref="AE89:AN89"/>
    <mergeCell ref="BE146:BL146"/>
    <mergeCell ref="A147:F147"/>
    <mergeCell ref="G147:Y147"/>
    <mergeCell ref="Z147:AD147"/>
    <mergeCell ref="AE147:AN147"/>
    <mergeCell ref="AO147:AV147"/>
    <mergeCell ref="BE148:BL148"/>
    <mergeCell ref="A148:F148"/>
    <mergeCell ref="G148:Y148"/>
    <mergeCell ref="Z148:AD148"/>
    <mergeCell ref="AE148:AN148"/>
    <mergeCell ref="AO148:AV148"/>
    <mergeCell ref="AW148:BD148"/>
    <mergeCell ref="AO89:AV89"/>
    <mergeCell ref="AW89:BD89"/>
    <mergeCell ref="BE89:BL89"/>
    <mergeCell ref="G107:Y107"/>
    <mergeCell ref="Z107:AD107"/>
    <mergeCell ref="AE107:AN107"/>
    <mergeCell ref="AO107:AV107"/>
    <mergeCell ref="AW107:BD107"/>
    <mergeCell ref="BE107:BL107"/>
    <mergeCell ref="AW92:BD92"/>
    <mergeCell ref="AW127:BD127"/>
    <mergeCell ref="BE127:BL127"/>
    <mergeCell ref="A107:F107"/>
    <mergeCell ref="A127:F127"/>
    <mergeCell ref="G127:Y127"/>
    <mergeCell ref="Z127:AD127"/>
    <mergeCell ref="G113:Y113"/>
    <mergeCell ref="Z113:AD113"/>
    <mergeCell ref="AE113:AN113"/>
    <mergeCell ref="AO113:AV113"/>
    <mergeCell ref="AO142:AV142"/>
    <mergeCell ref="AW142:BD142"/>
    <mergeCell ref="BE142:BL142"/>
    <mergeCell ref="A142:F142"/>
    <mergeCell ref="G142:Y142"/>
    <mergeCell ref="Z142:AD142"/>
    <mergeCell ref="AE142:AN142"/>
  </mergeCells>
  <conditionalFormatting sqref="D51:D55">
    <cfRule type="cellIs" priority="2" dxfId="4" operator="equal" stopIfTrue="1">
      <formula>$D50</formula>
    </cfRule>
  </conditionalFormatting>
  <conditionalFormatting sqref="G109:G127 G71:G89 G91:G107 G144:G148 G129:G142">
    <cfRule type="cellIs" priority="3" dxfId="4" operator="equal" stopIfTrue="1">
      <formula>$G70</formula>
    </cfRule>
  </conditionalFormatting>
  <conditionalFormatting sqref="G143 G90 G108 G128">
    <cfRule type="cellIs" priority="6" dxfId="4" operator="equal" stopIfTrue="1">
      <formula>$G75</formula>
    </cfRule>
  </conditionalFormatting>
  <conditionalFormatting sqref="A71:F148">
    <cfRule type="cellIs" priority="1" dxfId="4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2019-11-01T06:30:20Z</cp:lastPrinted>
  <dcterms:created xsi:type="dcterms:W3CDTF">2016-08-15T09:54:21Z</dcterms:created>
  <dcterms:modified xsi:type="dcterms:W3CDTF">2019-11-06T07:35:23Z</dcterms:modified>
  <cp:category/>
  <cp:version/>
  <cp:contentType/>
  <cp:contentStatus/>
</cp:coreProperties>
</file>